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firstSheet="1" activeTab="3"/>
  </bookViews>
  <sheets>
    <sheet name="1_收支预算总表  " sheetId="1" r:id="rId1"/>
    <sheet name="2_支出预算分类汇总表（按支出功能分类）" sheetId="2" r:id="rId2"/>
    <sheet name="3_单位支出预算表" sheetId="4" r:id="rId3"/>
    <sheet name="4_一般公共预算基本支出预算表" sheetId="9" r:id="rId4"/>
    <sheet name="5_一般公共预算支出预算明细表" sheetId="10" r:id="rId5"/>
    <sheet name="6_政府性基金支出预算表  " sheetId="11" r:id="rId6"/>
    <sheet name="7_单位厉行节约支出预算表（一般公共预算）" sheetId="13" r:id="rId7"/>
    <sheet name="8_政府采购预算表" sheetId="12" r:id="rId8"/>
  </sheets>
  <calcPr calcId="144525"/>
</workbook>
</file>

<file path=xl/sharedStrings.xml><?xml version="1.0" encoding="utf-8"?>
<sst xmlns="http://schemas.openxmlformats.org/spreadsheetml/2006/main" count="1765" uniqueCount="1202">
  <si>
    <t xml:space="preserve">预算01表  </t>
  </si>
  <si>
    <t>收 支 预 算 总 表</t>
  </si>
  <si>
    <t>单位名称：</t>
  </si>
  <si>
    <t>三门峡市湖滨区人民政府会兴街道办事处</t>
  </si>
  <si>
    <t>单位：万元</t>
  </si>
  <si>
    <t xml:space="preserve"> 收入</t>
  </si>
  <si>
    <t>支出</t>
  </si>
  <si>
    <t xml:space="preserve"> 项目  </t>
  </si>
  <si>
    <t xml:space="preserve"> 金额  </t>
  </si>
  <si>
    <t xml:space="preserve">项目  </t>
  </si>
  <si>
    <t>金额</t>
  </si>
  <si>
    <t>一、一般公共预算</t>
  </si>
  <si>
    <t>一、一般公共服务</t>
  </si>
  <si>
    <t>其中：财政拨款</t>
  </si>
  <si>
    <t>二、外交</t>
  </si>
  <si>
    <t>二、政府性基金预算拨款收入</t>
  </si>
  <si>
    <t>三、国防</t>
  </si>
  <si>
    <t>三、国有资本经营预算拨款收入</t>
  </si>
  <si>
    <t>四、公共安全</t>
  </si>
  <si>
    <t>四、财政专户管理资金收入</t>
  </si>
  <si>
    <t>五、教育</t>
  </si>
  <si>
    <t>五、事业收入</t>
  </si>
  <si>
    <t>六、科学技术</t>
  </si>
  <si>
    <t>六、事业单位经营收入</t>
  </si>
  <si>
    <t>七、文化旅游体育与传媒</t>
  </si>
  <si>
    <t>七、上级补助收入</t>
  </si>
  <si>
    <t>八、社会保障和就业</t>
  </si>
  <si>
    <t>八、附属单位上缴收入</t>
  </si>
  <si>
    <t>九、社会保险基金支出</t>
  </si>
  <si>
    <t>九、其他收入</t>
  </si>
  <si>
    <t>十、卫生健康</t>
  </si>
  <si>
    <t>十一、节能环保</t>
  </si>
  <si>
    <t>十二、城乡社区事务</t>
  </si>
  <si>
    <t>十三、农林水事务</t>
  </si>
  <si>
    <t>十四、交通运输</t>
  </si>
  <si>
    <t>十五、资源勘探信息等</t>
  </si>
  <si>
    <t>十六、商业服务业等</t>
  </si>
  <si>
    <t>十七、金融支出</t>
  </si>
  <si>
    <t>十九、援助其他地区支出</t>
  </si>
  <si>
    <t>二十、自然资源海洋气象等支出</t>
  </si>
  <si>
    <t>二十一、住房保障支出</t>
  </si>
  <si>
    <t>二十二、粮油物资储备支出</t>
  </si>
  <si>
    <t>二十三、国有资本经营预算</t>
  </si>
  <si>
    <t>二十四、灾害防治及应急管理</t>
  </si>
  <si>
    <t>二十七、预备费</t>
  </si>
  <si>
    <t>二十九、其他支出</t>
  </si>
  <si>
    <t>三十、转移性支出</t>
  </si>
  <si>
    <t>三十一、债务还本支出</t>
  </si>
  <si>
    <t>三十二、债务付息支出</t>
  </si>
  <si>
    <t>三十三、债务发行费用支出</t>
  </si>
  <si>
    <t>三十四、抗疫特别国债安排的支出</t>
  </si>
  <si>
    <t>本 年 收 入 合 计</t>
  </si>
  <si>
    <t>本 年 支 出 合 计</t>
  </si>
  <si>
    <t>上年结转结余</t>
  </si>
  <si>
    <t>年终结转结余</t>
  </si>
  <si>
    <t>收 入 总 计</t>
  </si>
  <si>
    <t>支 出 总 计</t>
  </si>
  <si>
    <t>表二</t>
  </si>
  <si>
    <t>支出预算分类汇总表（按支出功能分类）</t>
  </si>
  <si>
    <t>项目</t>
  </si>
  <si>
    <t>预算数</t>
  </si>
  <si>
    <t>代码</t>
  </si>
  <si>
    <t>名称</t>
  </si>
  <si>
    <t>一般公共服务</t>
  </si>
  <si>
    <t xml:space="preserve">    人大事务</t>
  </si>
  <si>
    <t xml:space="preserve">      行政运行</t>
  </si>
  <si>
    <t xml:space="preserve">      一般行政管理事务</t>
  </si>
  <si>
    <t xml:space="preserve">      机关服务</t>
  </si>
  <si>
    <t xml:space="preserve">      人大会议</t>
  </si>
  <si>
    <t xml:space="preserve">      人大立法</t>
  </si>
  <si>
    <t xml:space="preserve">      人大监督</t>
  </si>
  <si>
    <t xml:space="preserve">      人大代表履职能力提升</t>
  </si>
  <si>
    <t xml:space="preserve">      代表工作</t>
  </si>
  <si>
    <t xml:space="preserve">      人大信访工作</t>
  </si>
  <si>
    <t xml:space="preserve">      事业运行</t>
  </si>
  <si>
    <t xml:space="preserve">      其他人大事务支出</t>
  </si>
  <si>
    <t xml:space="preserve">    政协事务</t>
  </si>
  <si>
    <t xml:space="preserve">      政协会议</t>
  </si>
  <si>
    <t xml:space="preserve">      委员视察</t>
  </si>
  <si>
    <t xml:space="preserve">      参政议政</t>
  </si>
  <si>
    <t xml:space="preserve">      其他政协事务支出</t>
  </si>
  <si>
    <t xml:space="preserve">    政府办公厅(室)及相关机构事务</t>
  </si>
  <si>
    <t xml:space="preserve">      专项服务</t>
  </si>
  <si>
    <t xml:space="preserve">      专项业务及机关事务管理</t>
  </si>
  <si>
    <t xml:space="preserve">      政务公开审批</t>
  </si>
  <si>
    <t xml:space="preserve">      信访事务</t>
  </si>
  <si>
    <t xml:space="preserve">      参事事务</t>
  </si>
  <si>
    <t xml:space="preserve">      其他政府办公厅（室）及相关机构事务支出</t>
  </si>
  <si>
    <t xml:space="preserve">    发展与改革事务</t>
  </si>
  <si>
    <t xml:space="preserve">      战略规划与实施</t>
  </si>
  <si>
    <t xml:space="preserve">      日常经济运行调节</t>
  </si>
  <si>
    <t xml:space="preserve">      社会事业发展规划</t>
  </si>
  <si>
    <t xml:space="preserve">      经济体制改革研究</t>
  </si>
  <si>
    <t xml:space="preserve">      物价管理</t>
  </si>
  <si>
    <t xml:space="preserve">      其他发展与改革事务支出</t>
  </si>
  <si>
    <t xml:space="preserve">    统计信息事务</t>
  </si>
  <si>
    <t xml:space="preserve">      信息事务</t>
  </si>
  <si>
    <t xml:space="preserve">      专项统计业务</t>
  </si>
  <si>
    <t xml:space="preserve">      统计管理</t>
  </si>
  <si>
    <t xml:space="preserve">      专项普查活动</t>
  </si>
  <si>
    <t xml:space="preserve">      统计抽样调查</t>
  </si>
  <si>
    <t xml:space="preserve">      其他统计信息事务支出</t>
  </si>
  <si>
    <t xml:space="preserve">    财政事务</t>
  </si>
  <si>
    <t xml:space="preserve">      预算改革业务</t>
  </si>
  <si>
    <t xml:space="preserve">      财政国库业务</t>
  </si>
  <si>
    <t xml:space="preserve">      财政监察</t>
  </si>
  <si>
    <t xml:space="preserve">      信息化建设</t>
  </si>
  <si>
    <t xml:space="preserve">      财政委托业务支出</t>
  </si>
  <si>
    <t xml:space="preserve">      其他财政事务支出</t>
  </si>
  <si>
    <t xml:space="preserve">    税收事务</t>
  </si>
  <si>
    <t xml:space="preserve">      税收业务</t>
  </si>
  <si>
    <t xml:space="preserve">      其他税收事务支出</t>
  </si>
  <si>
    <t xml:space="preserve">    审计事务</t>
  </si>
  <si>
    <t xml:space="preserve">      审计业务</t>
  </si>
  <si>
    <t xml:space="preserve">      审计管理</t>
  </si>
  <si>
    <t xml:space="preserve">      其他审计事务支出</t>
  </si>
  <si>
    <t xml:space="preserve">    海关事务</t>
  </si>
  <si>
    <t xml:space="preserve">      缉私办案</t>
  </si>
  <si>
    <t xml:space="preserve">      口岸管理</t>
  </si>
  <si>
    <t xml:space="preserve">      海关关务</t>
  </si>
  <si>
    <t xml:space="preserve">      关税征管</t>
  </si>
  <si>
    <t xml:space="preserve">      海关监管</t>
  </si>
  <si>
    <t xml:space="preserve">      检验检疫</t>
  </si>
  <si>
    <t xml:space="preserve">      其他海关事务支出</t>
  </si>
  <si>
    <t xml:space="preserve">    纪检监察事务</t>
  </si>
  <si>
    <t xml:space="preserve">      大案要案查处</t>
  </si>
  <si>
    <t xml:space="preserve">      派驻派出机构</t>
  </si>
  <si>
    <t xml:space="preserve">      巡视工作</t>
  </si>
  <si>
    <t xml:space="preserve">      其他纪检监察事务支出</t>
  </si>
  <si>
    <t xml:space="preserve">    商贸事务</t>
  </si>
  <si>
    <t xml:space="preserve">      对外贸易管理</t>
  </si>
  <si>
    <t xml:space="preserve">      国际经济合作</t>
  </si>
  <si>
    <t xml:space="preserve">      外资管理</t>
  </si>
  <si>
    <t xml:space="preserve">      国内贸易管理</t>
  </si>
  <si>
    <t xml:space="preserve">      招商引资</t>
  </si>
  <si>
    <t xml:space="preserve">      其他商贸事务支出</t>
  </si>
  <si>
    <t xml:space="preserve">    知识产权事务</t>
  </si>
  <si>
    <t xml:space="preserve">      专利审批</t>
  </si>
  <si>
    <t xml:space="preserve">      知识产权战略和规划</t>
  </si>
  <si>
    <t xml:space="preserve">      国际合作与交流</t>
  </si>
  <si>
    <t xml:space="preserve">      知识产权宏观管理</t>
  </si>
  <si>
    <t xml:space="preserve">      商标管理</t>
  </si>
  <si>
    <t xml:space="preserve">      原产地地理标志管理</t>
  </si>
  <si>
    <t xml:space="preserve">      其他知识产权事务支出</t>
  </si>
  <si>
    <t xml:space="preserve">    民族事务</t>
  </si>
  <si>
    <t xml:space="preserve">      民族工作专项</t>
  </si>
  <si>
    <t xml:space="preserve">      其他民族事务支出</t>
  </si>
  <si>
    <t xml:space="preserve">    港澳台事务</t>
  </si>
  <si>
    <t xml:space="preserve">      港澳事务</t>
  </si>
  <si>
    <t xml:space="preserve">      台湾事务</t>
  </si>
  <si>
    <t xml:space="preserve">      其他港澳台事务支出</t>
  </si>
  <si>
    <t xml:space="preserve">    档案事务</t>
  </si>
  <si>
    <t xml:space="preserve">      档案馆</t>
  </si>
  <si>
    <t xml:space="preserve">      其他档案事务支出</t>
  </si>
  <si>
    <t xml:space="preserve">    民主党派及工商联事务</t>
  </si>
  <si>
    <t xml:space="preserve">      其他民主党派及工商联事务支出</t>
  </si>
  <si>
    <t xml:space="preserve">    群众团体事务</t>
  </si>
  <si>
    <t xml:space="preserve">      工会事务</t>
  </si>
  <si>
    <t xml:space="preserve">      其他群众团体事务支出</t>
  </si>
  <si>
    <t xml:space="preserve">    党委办公厅（室）及相关机构事务</t>
  </si>
  <si>
    <t xml:space="preserve">      专项业务</t>
  </si>
  <si>
    <t xml:space="preserve">      其他党委办公厅（室）及相关机构事务支出</t>
  </si>
  <si>
    <t xml:space="preserve">    组织事务</t>
  </si>
  <si>
    <t xml:space="preserve">      公务员事务</t>
  </si>
  <si>
    <t xml:space="preserve">      其他组织事务支出</t>
  </si>
  <si>
    <t xml:space="preserve">    宣传事务</t>
  </si>
  <si>
    <t xml:space="preserve">      宣传管理</t>
  </si>
  <si>
    <t xml:space="preserve">      其他宣传事务支出</t>
  </si>
  <si>
    <t xml:space="preserve">    统战事务</t>
  </si>
  <si>
    <t xml:space="preserve">      宗教事务</t>
  </si>
  <si>
    <t xml:space="preserve">      华侨事务</t>
  </si>
  <si>
    <t xml:space="preserve">      其他统战事务支出</t>
  </si>
  <si>
    <t xml:space="preserve">    对外联络事务</t>
  </si>
  <si>
    <t xml:space="preserve">      其他对外联络事务支出</t>
  </si>
  <si>
    <t xml:space="preserve">    其他共产党事务支出</t>
  </si>
  <si>
    <t xml:space="preserve">      其他共产党事务支出</t>
  </si>
  <si>
    <t xml:space="preserve">    网信事务</t>
  </si>
  <si>
    <t xml:space="preserve">      信息安全事务</t>
  </si>
  <si>
    <t xml:space="preserve">      其他网信事务支出</t>
  </si>
  <si>
    <t xml:space="preserve">    市场监督管理事务</t>
  </si>
  <si>
    <t xml:space="preserve">      市场主体管理</t>
  </si>
  <si>
    <t xml:space="preserve">      市场秩序执法</t>
  </si>
  <si>
    <t xml:space="preserve">      质量基础</t>
  </si>
  <si>
    <t xml:space="preserve">      药品事务</t>
  </si>
  <si>
    <t xml:space="preserve">      医疗器械事务</t>
  </si>
  <si>
    <t xml:space="preserve">      化妆品事务</t>
  </si>
  <si>
    <t xml:space="preserve">      质量安全监管</t>
  </si>
  <si>
    <t xml:space="preserve">      食品安全监管</t>
  </si>
  <si>
    <t xml:space="preserve">      其他市场监督管理事务</t>
  </si>
  <si>
    <t xml:space="preserve">    其他一般公共服务支出</t>
  </si>
  <si>
    <t xml:space="preserve">      国家赔偿费用支出</t>
  </si>
  <si>
    <t xml:space="preserve">      其他一般公共服务支出</t>
  </si>
  <si>
    <t>外交支出</t>
  </si>
  <si>
    <t xml:space="preserve">    对外合作与交流</t>
  </si>
  <si>
    <t xml:space="preserve">    对外宣传</t>
  </si>
  <si>
    <t xml:space="preserve">    其他外交支出</t>
  </si>
  <si>
    <t>国防支出</t>
  </si>
  <si>
    <t xml:space="preserve">    国防动员</t>
  </si>
  <si>
    <t xml:space="preserve">      兵役征集</t>
  </si>
  <si>
    <t xml:space="preserve">      经济动员</t>
  </si>
  <si>
    <t xml:space="preserve">      人民防空</t>
  </si>
  <si>
    <t xml:space="preserve">      交通战备</t>
  </si>
  <si>
    <t xml:space="preserve">      民兵</t>
  </si>
  <si>
    <t xml:space="preserve">      边海防</t>
  </si>
  <si>
    <t xml:space="preserve">      其他国防动员支出</t>
  </si>
  <si>
    <t xml:space="preserve">    其他国防支出</t>
  </si>
  <si>
    <t>四、公共安全支出</t>
  </si>
  <si>
    <t xml:space="preserve">    武装警察部队</t>
  </si>
  <si>
    <t xml:space="preserve">      武装警察部队</t>
  </si>
  <si>
    <t xml:space="preserve">      其他武装警察部队支出</t>
  </si>
  <si>
    <t xml:space="preserve">    公安</t>
  </si>
  <si>
    <t xml:space="preserve">      执法办案</t>
  </si>
  <si>
    <t xml:space="preserve">      特别业务</t>
  </si>
  <si>
    <t xml:space="preserve">      特勤业务</t>
  </si>
  <si>
    <t xml:space="preserve">      移民事务</t>
  </si>
  <si>
    <t xml:space="preserve">      其他公安支出</t>
  </si>
  <si>
    <t xml:space="preserve">    国家安全</t>
  </si>
  <si>
    <t xml:space="preserve">      安全业务</t>
  </si>
  <si>
    <t xml:space="preserve">      其他国家安全支出</t>
  </si>
  <si>
    <t xml:space="preserve">    检察</t>
  </si>
  <si>
    <t xml:space="preserve">      “两房”建设</t>
  </si>
  <si>
    <t xml:space="preserve">      检查监督</t>
  </si>
  <si>
    <t xml:space="preserve">      其他检察支出</t>
  </si>
  <si>
    <t xml:space="preserve">    法院</t>
  </si>
  <si>
    <t xml:space="preserve">      案件审判</t>
  </si>
  <si>
    <t xml:space="preserve">      案件执行</t>
  </si>
  <si>
    <t xml:space="preserve">      “两庭”建设</t>
  </si>
  <si>
    <t xml:space="preserve">      其他法院支出</t>
  </si>
  <si>
    <t xml:space="preserve">    司法</t>
  </si>
  <si>
    <t xml:space="preserve">      基层司法业务</t>
  </si>
  <si>
    <t xml:space="preserve">      普法宣传</t>
  </si>
  <si>
    <t xml:space="preserve">      律师管理</t>
  </si>
  <si>
    <t xml:space="preserve">      公共法律服务</t>
  </si>
  <si>
    <t xml:space="preserve">      国家统一法律职业资格考试</t>
  </si>
  <si>
    <t xml:space="preserve">      社区矫正</t>
  </si>
  <si>
    <t xml:space="preserve">      法治建设</t>
  </si>
  <si>
    <t xml:space="preserve">      其他司法支出</t>
  </si>
  <si>
    <t xml:space="preserve">    监狱</t>
  </si>
  <si>
    <t xml:space="preserve">      罪犯生活及医疗卫生</t>
  </si>
  <si>
    <t xml:space="preserve">      监狱业务及罪犯改造</t>
  </si>
  <si>
    <t xml:space="preserve">      狱政设施建设</t>
  </si>
  <si>
    <t xml:space="preserve">      其他监狱支出</t>
  </si>
  <si>
    <t xml:space="preserve">    强制隔离戒毒</t>
  </si>
  <si>
    <t xml:space="preserve">      强制隔离戒毒人员生活</t>
  </si>
  <si>
    <t xml:space="preserve">      强制隔离戒毒人员教育</t>
  </si>
  <si>
    <t xml:space="preserve">      所政设施建设</t>
  </si>
  <si>
    <t xml:space="preserve">      其他强制隔离戒毒支出</t>
  </si>
  <si>
    <t xml:space="preserve">    国家保密</t>
  </si>
  <si>
    <t xml:space="preserve">      保密技术</t>
  </si>
  <si>
    <t xml:space="preserve">      保密管理</t>
  </si>
  <si>
    <t xml:space="preserve">      其他国家保密支出</t>
  </si>
  <si>
    <t xml:space="preserve">    缉私警察</t>
  </si>
  <si>
    <t xml:space="preserve">      缉私业务</t>
  </si>
  <si>
    <t xml:space="preserve">      其他缉私警察支出</t>
  </si>
  <si>
    <t xml:space="preserve">    其他公共安全支出</t>
  </si>
  <si>
    <t xml:space="preserve">      国家司法救助支出</t>
  </si>
  <si>
    <t xml:space="preserve">      其他公共安全支出</t>
  </si>
  <si>
    <t>教育支出</t>
  </si>
  <si>
    <t xml:space="preserve">    教育管理事务</t>
  </si>
  <si>
    <t xml:space="preserve">      其他教育管理事务支出</t>
  </si>
  <si>
    <t xml:space="preserve">    普通教育</t>
  </si>
  <si>
    <t xml:space="preserve">      学前教育</t>
  </si>
  <si>
    <t xml:space="preserve">      小学教育</t>
  </si>
  <si>
    <t xml:space="preserve">      初中教育</t>
  </si>
  <si>
    <t xml:space="preserve">      高中教育</t>
  </si>
  <si>
    <t xml:space="preserve">      高等教育</t>
  </si>
  <si>
    <t xml:space="preserve">      其他普通教育支出</t>
  </si>
  <si>
    <t xml:space="preserve">    职业教育</t>
  </si>
  <si>
    <t xml:space="preserve">      初等职业教育</t>
  </si>
  <si>
    <t xml:space="preserve">      中等职业教育</t>
  </si>
  <si>
    <t xml:space="preserve">      技校教育</t>
  </si>
  <si>
    <t xml:space="preserve">      高等职业教育</t>
  </si>
  <si>
    <t xml:space="preserve">      其他职业教育支出</t>
  </si>
  <si>
    <t xml:space="preserve">    成人教育</t>
  </si>
  <si>
    <t xml:space="preserve">      成人初等教育</t>
  </si>
  <si>
    <t xml:space="preserve">      成人中等教育</t>
  </si>
  <si>
    <t xml:space="preserve">      成人高等教育</t>
  </si>
  <si>
    <t xml:space="preserve">      成人广播电视教育</t>
  </si>
  <si>
    <t xml:space="preserve">      其他成人教育支出</t>
  </si>
  <si>
    <t xml:space="preserve">    广播电视教育</t>
  </si>
  <si>
    <t xml:space="preserve">      广播电视学校</t>
  </si>
  <si>
    <t xml:space="preserve">      教育电视台</t>
  </si>
  <si>
    <t xml:space="preserve">      其他广播电视教育支出</t>
  </si>
  <si>
    <t xml:space="preserve">    留学教育</t>
  </si>
  <si>
    <t xml:space="preserve">      出国留学教育</t>
  </si>
  <si>
    <t xml:space="preserve">      来华留学教育</t>
  </si>
  <si>
    <t xml:space="preserve">      其他留学教育支出</t>
  </si>
  <si>
    <t xml:space="preserve">    特殊教育</t>
  </si>
  <si>
    <t xml:space="preserve">      特殊学校教育</t>
  </si>
  <si>
    <t xml:space="preserve">      工读学校教育</t>
  </si>
  <si>
    <t xml:space="preserve">      其他特殊教育支出</t>
  </si>
  <si>
    <t xml:space="preserve">    进修及培训</t>
  </si>
  <si>
    <t xml:space="preserve">      教师进修</t>
  </si>
  <si>
    <t xml:space="preserve">      干部教育</t>
  </si>
  <si>
    <t xml:space="preserve">      培训支出</t>
  </si>
  <si>
    <t xml:space="preserve">      退役士兵能力提升</t>
  </si>
  <si>
    <t xml:space="preserve">      其他进修及培训</t>
  </si>
  <si>
    <t xml:space="preserve">    教育费附加安排的支出</t>
  </si>
  <si>
    <t xml:space="preserve">      农村中小学校舍建设</t>
  </si>
  <si>
    <t xml:space="preserve">      农村中小学教学设施</t>
  </si>
  <si>
    <t xml:space="preserve">      城市中小学校舍建设</t>
  </si>
  <si>
    <t xml:space="preserve">      城市中小学教学设施</t>
  </si>
  <si>
    <t xml:space="preserve">      中等职业学校教学设施</t>
  </si>
  <si>
    <t xml:space="preserve">      其他教育费附加安排的支出</t>
  </si>
  <si>
    <t xml:space="preserve">    其他教育支出</t>
  </si>
  <si>
    <t>科学技术支出</t>
  </si>
  <si>
    <t xml:space="preserve">    科学技术管理事务</t>
  </si>
  <si>
    <t xml:space="preserve">      其他科学技术管理事务支出</t>
  </si>
  <si>
    <t xml:space="preserve">    基础研究</t>
  </si>
  <si>
    <t xml:space="preserve">      机构运行</t>
  </si>
  <si>
    <t xml:space="preserve">      自然科学基金</t>
  </si>
  <si>
    <t xml:space="preserve">      实验室及相关设施</t>
  </si>
  <si>
    <t xml:space="preserve">      重大科学工程</t>
  </si>
  <si>
    <t xml:space="preserve">      专项基础科研</t>
  </si>
  <si>
    <t xml:space="preserve">      专项技术基础</t>
  </si>
  <si>
    <t xml:space="preserve">      科技人才队伍建设</t>
  </si>
  <si>
    <t xml:space="preserve">      其他基础研究支出</t>
  </si>
  <si>
    <t xml:space="preserve">    应用研究</t>
  </si>
  <si>
    <t xml:space="preserve">      社会公益研究</t>
  </si>
  <si>
    <t xml:space="preserve">      高技术研究</t>
  </si>
  <si>
    <t xml:space="preserve">      专项科研试制</t>
  </si>
  <si>
    <t xml:space="preserve">      其他应用研究支出</t>
  </si>
  <si>
    <t xml:space="preserve">    技术研究与开发</t>
  </si>
  <si>
    <t xml:space="preserve">      科技成果转化与扩散</t>
  </si>
  <si>
    <t xml:space="preserve">      共性技术研究与开发</t>
  </si>
  <si>
    <t xml:space="preserve">      其他技术研究与开发支出</t>
  </si>
  <si>
    <t xml:space="preserve">    科技条件与服务</t>
  </si>
  <si>
    <t xml:space="preserve">      技术创新服务体系</t>
  </si>
  <si>
    <t xml:space="preserve">      科技条件专项</t>
  </si>
  <si>
    <t xml:space="preserve">      其他科技条件与服务支出</t>
  </si>
  <si>
    <t xml:space="preserve">    社会科学</t>
  </si>
  <si>
    <t xml:space="preserve">      社会科学研究机构</t>
  </si>
  <si>
    <t xml:space="preserve">      社会科学研究</t>
  </si>
  <si>
    <t xml:space="preserve">      社科基金支出</t>
  </si>
  <si>
    <t xml:space="preserve">      其他社会科学支出</t>
  </si>
  <si>
    <t xml:space="preserve">    科学技术普及</t>
  </si>
  <si>
    <t xml:space="preserve">      科普活动</t>
  </si>
  <si>
    <t xml:space="preserve">      青少年科技活动</t>
  </si>
  <si>
    <t xml:space="preserve">      学术交流活动</t>
  </si>
  <si>
    <t xml:space="preserve">      科技馆站</t>
  </si>
  <si>
    <t xml:space="preserve">      其他科学技术普及支出</t>
  </si>
  <si>
    <t xml:space="preserve">    科技交流与合作</t>
  </si>
  <si>
    <t xml:space="preserve">      国际交流与合作</t>
  </si>
  <si>
    <t xml:space="preserve">      重大科技合作项目</t>
  </si>
  <si>
    <t xml:space="preserve">      其他科技交流与合作支出</t>
  </si>
  <si>
    <t xml:space="preserve">    科技重大项目</t>
  </si>
  <si>
    <t xml:space="preserve">      科技重大专项</t>
  </si>
  <si>
    <t xml:space="preserve">      重点研发计划</t>
  </si>
  <si>
    <t xml:space="preserve">      其他科技重大项目</t>
  </si>
  <si>
    <t xml:space="preserve">    其他科学技术支出</t>
  </si>
  <si>
    <t xml:space="preserve">      科技奖励</t>
  </si>
  <si>
    <t xml:space="preserve">      核应急</t>
  </si>
  <si>
    <t xml:space="preserve">      转制科研机构</t>
  </si>
  <si>
    <t xml:space="preserve">      其他科学技术支出</t>
  </si>
  <si>
    <t>文化旅游体育与传媒支出</t>
  </si>
  <si>
    <t xml:space="preserve">    文化和旅游</t>
  </si>
  <si>
    <t xml:space="preserve">      图书馆</t>
  </si>
  <si>
    <t xml:space="preserve">      文化展示及纪念机构</t>
  </si>
  <si>
    <t xml:space="preserve">      艺术表演场所</t>
  </si>
  <si>
    <t xml:space="preserve">      艺术表演团体</t>
  </si>
  <si>
    <t xml:space="preserve">      文化活动</t>
  </si>
  <si>
    <t xml:space="preserve">      群众文化</t>
  </si>
  <si>
    <t xml:space="preserve">      文化和旅游交流与合作</t>
  </si>
  <si>
    <t xml:space="preserve">      文化创作与保护</t>
  </si>
  <si>
    <t xml:space="preserve">      文化和旅游市场管理</t>
  </si>
  <si>
    <t xml:space="preserve">      旅游宣传</t>
  </si>
  <si>
    <t xml:space="preserve">      文化和旅游管理事务</t>
  </si>
  <si>
    <t xml:space="preserve">      其他文化和旅游支出</t>
  </si>
  <si>
    <t xml:space="preserve">    文物</t>
  </si>
  <si>
    <t xml:space="preserve">      文物保护</t>
  </si>
  <si>
    <t xml:space="preserve">      博物馆</t>
  </si>
  <si>
    <t xml:space="preserve">      历史名城与古迹</t>
  </si>
  <si>
    <t xml:space="preserve">      其他文物支出</t>
  </si>
  <si>
    <t xml:space="preserve">    体育</t>
  </si>
  <si>
    <t xml:space="preserve">      运动项目管理</t>
  </si>
  <si>
    <t xml:space="preserve">      体育竞赛</t>
  </si>
  <si>
    <t xml:space="preserve">      体育训练</t>
  </si>
  <si>
    <t xml:space="preserve">      体育场馆</t>
  </si>
  <si>
    <t xml:space="preserve">      群众体育</t>
  </si>
  <si>
    <t xml:space="preserve">      体育交流与合作</t>
  </si>
  <si>
    <t xml:space="preserve">      其他体育支出</t>
  </si>
  <si>
    <t xml:space="preserve">    新闻出版电影</t>
  </si>
  <si>
    <t xml:space="preserve">      新闻通讯</t>
  </si>
  <si>
    <t xml:space="preserve">      出版发行</t>
  </si>
  <si>
    <t xml:space="preserve">      版权管理</t>
  </si>
  <si>
    <t xml:space="preserve">      电影</t>
  </si>
  <si>
    <t xml:space="preserve">      其他新闻出版电影支出</t>
  </si>
  <si>
    <t xml:space="preserve">    广播电视</t>
  </si>
  <si>
    <t xml:space="preserve">      监测监管</t>
  </si>
  <si>
    <t xml:space="preserve">      传输发射</t>
  </si>
  <si>
    <t xml:space="preserve">      广播电视事务</t>
  </si>
  <si>
    <t xml:space="preserve">      其他广播电视支出</t>
  </si>
  <si>
    <t xml:space="preserve">    其他文化旅游体育与传媒支出</t>
  </si>
  <si>
    <t xml:space="preserve">      宣传文化发展专项支出</t>
  </si>
  <si>
    <t xml:space="preserve">      文化产业发展专项支出</t>
  </si>
  <si>
    <t xml:space="preserve">      其他文化旅游体育与传媒支出</t>
  </si>
  <si>
    <t>社会保障和就业支出</t>
  </si>
  <si>
    <t xml:space="preserve">    人力资源和社会保障管理事务</t>
  </si>
  <si>
    <t xml:space="preserve">      综合业务管理</t>
  </si>
  <si>
    <t xml:space="preserve">      劳动保障监察</t>
  </si>
  <si>
    <t xml:space="preserve">      就业管理事务</t>
  </si>
  <si>
    <t xml:space="preserve">      社会保险业务管理事务</t>
  </si>
  <si>
    <t xml:space="preserve">      社会保险经办机构</t>
  </si>
  <si>
    <t xml:space="preserve">      劳动关系和维权</t>
  </si>
  <si>
    <t xml:space="preserve">      公共就业服务和职业技能鉴定机构</t>
  </si>
  <si>
    <t xml:space="preserve">      劳动人事争议调解仲裁</t>
  </si>
  <si>
    <t xml:space="preserve">      政府特殊津贴</t>
  </si>
  <si>
    <t xml:space="preserve">      资助留学回国人员</t>
  </si>
  <si>
    <t xml:space="preserve">      博士后日常经费</t>
  </si>
  <si>
    <t xml:space="preserve">      引进人才费用</t>
  </si>
  <si>
    <t xml:space="preserve">      其他人力资源和社会保障管理事务支出</t>
  </si>
  <si>
    <t xml:space="preserve">    民政管理事务</t>
  </si>
  <si>
    <t xml:space="preserve">      社会组织管理</t>
  </si>
  <si>
    <t xml:space="preserve">      行政区划和地名管理</t>
  </si>
  <si>
    <t xml:space="preserve">      基层政权建设和社区治理</t>
  </si>
  <si>
    <t xml:space="preserve">      其他民政管理事务支出</t>
  </si>
  <si>
    <t xml:space="preserve">    补充全国社会保障基金</t>
  </si>
  <si>
    <t xml:space="preserve">      用一般公共预算补充基金</t>
  </si>
  <si>
    <t xml:space="preserve">    行政事业单位养老支出</t>
  </si>
  <si>
    <t xml:space="preserve">      行政单位离退休</t>
  </si>
  <si>
    <t xml:space="preserve">      事业单位离退休</t>
  </si>
  <si>
    <t xml:space="preserve">      离退休人员管理机构</t>
  </si>
  <si>
    <t xml:space="preserve">      机关事业单位基本养老保险缴费支出</t>
  </si>
  <si>
    <t xml:space="preserve">      机关事业单位职业年金缴费支出</t>
  </si>
  <si>
    <t xml:space="preserve">      对机关事业单位基本养老保险基金的补助</t>
  </si>
  <si>
    <t xml:space="preserve">      对机关事业单位职业年金的补助</t>
  </si>
  <si>
    <t xml:space="preserve">      其他行政事业单位养老支出</t>
  </si>
  <si>
    <t xml:space="preserve">    企业改革补助</t>
  </si>
  <si>
    <t xml:space="preserve">      企业关闭破产补助</t>
  </si>
  <si>
    <t xml:space="preserve">      厂办大集体改革补助</t>
  </si>
  <si>
    <t xml:space="preserve">      其他企业改革发展补助</t>
  </si>
  <si>
    <t xml:space="preserve">    就业补助</t>
  </si>
  <si>
    <t xml:space="preserve">      就业创业服务补贴</t>
  </si>
  <si>
    <t xml:space="preserve">      职业培训补贴</t>
  </si>
  <si>
    <t xml:space="preserve">      社会保险补贴</t>
  </si>
  <si>
    <t xml:space="preserve">      公益性岗位补贴</t>
  </si>
  <si>
    <t xml:space="preserve">      职业技能鉴定补贴</t>
  </si>
  <si>
    <t xml:space="preserve">      就业见习补贴</t>
  </si>
  <si>
    <t xml:space="preserve">      高技能人才培养补助</t>
  </si>
  <si>
    <t xml:space="preserve">      促进创业补贴</t>
  </si>
  <si>
    <t xml:space="preserve">      其他就业补助支出</t>
  </si>
  <si>
    <t xml:space="preserve">    抚恤</t>
  </si>
  <si>
    <t xml:space="preserve">      死亡抚恤</t>
  </si>
  <si>
    <t xml:space="preserve">      伤残抚恤</t>
  </si>
  <si>
    <t xml:space="preserve">      在乡复员、退伍军人生活补助</t>
  </si>
  <si>
    <t xml:space="preserve">      义务兵优待</t>
  </si>
  <si>
    <t xml:space="preserve">      农村籍退役士兵老年生活补助</t>
  </si>
  <si>
    <t xml:space="preserve">      光荣院</t>
  </si>
  <si>
    <t xml:space="preserve">      烈士纪念设施管理维护</t>
  </si>
  <si>
    <t xml:space="preserve">      其他优抚支出</t>
  </si>
  <si>
    <t xml:space="preserve">    退役安置</t>
  </si>
  <si>
    <t xml:space="preserve">      退役士兵安置</t>
  </si>
  <si>
    <t xml:space="preserve">      军队移交政府的离退休人员安置</t>
  </si>
  <si>
    <t xml:space="preserve">      军队移交政府离退休干部管理机构</t>
  </si>
  <si>
    <t xml:space="preserve">      退役士兵管理教育</t>
  </si>
  <si>
    <t xml:space="preserve">      军队转业干部安置</t>
  </si>
  <si>
    <t xml:space="preserve">      其他退役安置支出</t>
  </si>
  <si>
    <t xml:space="preserve">    社会福利</t>
  </si>
  <si>
    <t xml:space="preserve">      儿童福利</t>
  </si>
  <si>
    <t xml:space="preserve">      老年福利</t>
  </si>
  <si>
    <t xml:space="preserve">      康复辅具</t>
  </si>
  <si>
    <t xml:space="preserve">      殡葬</t>
  </si>
  <si>
    <t xml:space="preserve">      社会福利事业单位</t>
  </si>
  <si>
    <t xml:space="preserve">      养老服务</t>
  </si>
  <si>
    <t xml:space="preserve">      其他社会福利支出</t>
  </si>
  <si>
    <t xml:space="preserve">    残疾人事业</t>
  </si>
  <si>
    <t xml:space="preserve">      残疾人康复</t>
  </si>
  <si>
    <t xml:space="preserve">      残疾人就业</t>
  </si>
  <si>
    <t xml:space="preserve">      残疾人体育</t>
  </si>
  <si>
    <t xml:space="preserve">      残疾人生活和护理补贴</t>
  </si>
  <si>
    <t xml:space="preserve">      其他残疾人事业支出</t>
  </si>
  <si>
    <t xml:space="preserve">    红十字事业</t>
  </si>
  <si>
    <t xml:space="preserve">      其他红十字事业支出</t>
  </si>
  <si>
    <t xml:space="preserve">    最低生活保障</t>
  </si>
  <si>
    <t xml:space="preserve">      城市最低生活保障金支出</t>
  </si>
  <si>
    <t xml:space="preserve">      农村最低生活保障金支出</t>
  </si>
  <si>
    <t xml:space="preserve">    临时救助</t>
  </si>
  <si>
    <t xml:space="preserve">      临时救助支出</t>
  </si>
  <si>
    <t xml:space="preserve">      流浪乞讨人员救助支出</t>
  </si>
  <si>
    <t xml:space="preserve">    特困人员救助供养</t>
  </si>
  <si>
    <t xml:space="preserve">      城市特困人员救助供养支出</t>
  </si>
  <si>
    <t xml:space="preserve">      农村特困人员救助供养支出</t>
  </si>
  <si>
    <t xml:space="preserve">    补充道路交通事故社会救助基金</t>
  </si>
  <si>
    <t xml:space="preserve">      交强险增值税补助基金支出</t>
  </si>
  <si>
    <t xml:space="preserve">      交强险罚款收入补助基金支出</t>
  </si>
  <si>
    <t xml:space="preserve">    其他生活救助</t>
  </si>
  <si>
    <t xml:space="preserve">      其他城市生活救助</t>
  </si>
  <si>
    <t xml:space="preserve">      其他农村生活救助</t>
  </si>
  <si>
    <t xml:space="preserve">    财政对基本养老保险基金的补助</t>
  </si>
  <si>
    <t xml:space="preserve">      财政对企业职工基本养老保险基金的补助</t>
  </si>
  <si>
    <t xml:space="preserve">      财政对城乡居民基本养老保险基金的补助</t>
  </si>
  <si>
    <t xml:space="preserve">      财政对其他基本养老保险基金的补助</t>
  </si>
  <si>
    <t xml:space="preserve">    财政对其他社会保险基金的补助</t>
  </si>
  <si>
    <t xml:space="preserve">      财政对失业保险基金的补助</t>
  </si>
  <si>
    <t xml:space="preserve">      财政对工伤保险基金的补助</t>
  </si>
  <si>
    <t xml:space="preserve">      其他财政对社会保险基金的补助</t>
  </si>
  <si>
    <t xml:space="preserve">    退役军人管理事务</t>
  </si>
  <si>
    <t xml:space="preserve">      拥军优属</t>
  </si>
  <si>
    <t xml:space="preserve">      军供保障</t>
  </si>
  <si>
    <t xml:space="preserve">      其他退役军人事务管理支出</t>
  </si>
  <si>
    <t xml:space="preserve">    财政代缴社会保险费支出</t>
  </si>
  <si>
    <t xml:space="preserve">      财政代缴城乡居民基本养老保险费支出</t>
  </si>
  <si>
    <t xml:space="preserve">      财政代缴其他社会保险费支出</t>
  </si>
  <si>
    <t xml:space="preserve">    其他社会保障和就业支出</t>
  </si>
  <si>
    <t>卫生健康支出</t>
  </si>
  <si>
    <t xml:space="preserve">    卫生健康管理事务</t>
  </si>
  <si>
    <t xml:space="preserve">      其他卫生健康管理事务支出</t>
  </si>
  <si>
    <t xml:space="preserve">    公立医院</t>
  </si>
  <si>
    <t xml:space="preserve">      综合医院</t>
  </si>
  <si>
    <t xml:space="preserve">      中医（民族）医院</t>
  </si>
  <si>
    <t xml:space="preserve">      传染病医院</t>
  </si>
  <si>
    <t xml:space="preserve">      职业病防治医院</t>
  </si>
  <si>
    <t xml:space="preserve">      精神病医院</t>
  </si>
  <si>
    <t xml:space="preserve">      妇幼保健医院</t>
  </si>
  <si>
    <t xml:space="preserve">      儿童医院</t>
  </si>
  <si>
    <t xml:space="preserve">      其他专科医院</t>
  </si>
  <si>
    <t xml:space="preserve">      福利医院</t>
  </si>
  <si>
    <t xml:space="preserve">      行业医院</t>
  </si>
  <si>
    <t xml:space="preserve">      处理医疗欠费</t>
  </si>
  <si>
    <t xml:space="preserve">      康复医院</t>
  </si>
  <si>
    <t xml:space="preserve">      优抚医院</t>
  </si>
  <si>
    <t xml:space="preserve">      其他公立医院支出</t>
  </si>
  <si>
    <t xml:space="preserve">    基层医疗卫生机构</t>
  </si>
  <si>
    <t xml:space="preserve">      城市社区卫生机构</t>
  </si>
  <si>
    <t xml:space="preserve">      乡镇卫生院</t>
  </si>
  <si>
    <t xml:space="preserve">      其他基层医疗卫生机构支出</t>
  </si>
  <si>
    <t xml:space="preserve">    公共卫生</t>
  </si>
  <si>
    <t xml:space="preserve">      疾病预防控制机构</t>
  </si>
  <si>
    <t xml:space="preserve">      卫生监督机构</t>
  </si>
  <si>
    <t xml:space="preserve">      妇幼保健机构</t>
  </si>
  <si>
    <t xml:space="preserve">      精神卫生机构</t>
  </si>
  <si>
    <t xml:space="preserve">      应急救治机构</t>
  </si>
  <si>
    <t xml:space="preserve">      采供血机构</t>
  </si>
  <si>
    <t xml:space="preserve">      其他专业公共卫生机构</t>
  </si>
  <si>
    <t xml:space="preserve">      基本公共卫生服务</t>
  </si>
  <si>
    <t xml:space="preserve">      重大公共卫生服务</t>
  </si>
  <si>
    <t xml:space="preserve">      突发公共卫生事件应急处理</t>
  </si>
  <si>
    <t xml:space="preserve">      其他公共卫生支出</t>
  </si>
  <si>
    <t xml:space="preserve">    中医药</t>
  </si>
  <si>
    <t xml:space="preserve">      中医（民族医）药专项</t>
  </si>
  <si>
    <t xml:space="preserve">      其他中医药支出</t>
  </si>
  <si>
    <t xml:space="preserve">    计划生育事务</t>
  </si>
  <si>
    <t xml:space="preserve">      计划生育机构</t>
  </si>
  <si>
    <t xml:space="preserve">      计划生育服务</t>
  </si>
  <si>
    <t xml:space="preserve">      其他计划生育事务支出</t>
  </si>
  <si>
    <t xml:space="preserve">    行政事业单位医疗</t>
  </si>
  <si>
    <t xml:space="preserve">      行政单位医疗</t>
  </si>
  <si>
    <t xml:space="preserve">      事业单位医疗</t>
  </si>
  <si>
    <t xml:space="preserve">      公务员医疗补助</t>
  </si>
  <si>
    <t xml:space="preserve">      其他行政事业单位医疗支出</t>
  </si>
  <si>
    <t xml:space="preserve">    财政对基本医疗保险基金的补助</t>
  </si>
  <si>
    <t xml:space="preserve">      财政对职工基本医疗保险基金的补助</t>
  </si>
  <si>
    <t xml:space="preserve">      财政对城乡居民基本医疗保险基金的补助</t>
  </si>
  <si>
    <t xml:space="preserve">      财政对其他基本医疗保险基金的补助</t>
  </si>
  <si>
    <t xml:space="preserve">    医疗救助</t>
  </si>
  <si>
    <t xml:space="preserve">      城乡医疗救助</t>
  </si>
  <si>
    <t xml:space="preserve">      疾病应急救助</t>
  </si>
  <si>
    <t xml:space="preserve">      其他医疗救助支出</t>
  </si>
  <si>
    <t xml:space="preserve">    优抚对象医疗</t>
  </si>
  <si>
    <t xml:space="preserve">      优抚对象医疗补助</t>
  </si>
  <si>
    <t xml:space="preserve">      其他优抚对象医疗支出</t>
  </si>
  <si>
    <t xml:space="preserve">    医疗保障管理事务</t>
  </si>
  <si>
    <t xml:space="preserve">      医疗保障政策管理</t>
  </si>
  <si>
    <t xml:space="preserve">      医疗保障经办事务</t>
  </si>
  <si>
    <t xml:space="preserve">      其他医疗保障管理事务支出</t>
  </si>
  <si>
    <t xml:space="preserve">    老龄卫生健康事务</t>
  </si>
  <si>
    <t xml:space="preserve">    其他卫生健康支出</t>
  </si>
  <si>
    <t>节能环保支出</t>
  </si>
  <si>
    <t xml:space="preserve">    环境保护管理事务</t>
  </si>
  <si>
    <t xml:space="preserve">      生态环境保护宣传</t>
  </si>
  <si>
    <t xml:space="preserve">      环境保护法规、规划及标准</t>
  </si>
  <si>
    <t xml:space="preserve">      生态环境国际合作及履约</t>
  </si>
  <si>
    <t xml:space="preserve">      生态环境保护行政许可</t>
  </si>
  <si>
    <t xml:space="preserve">      应对气候变化管理事务</t>
  </si>
  <si>
    <t xml:space="preserve">      其他环境保护管理事务支出</t>
  </si>
  <si>
    <t xml:space="preserve">    环境监测与监察</t>
  </si>
  <si>
    <t xml:space="preserve">      建设项目环评审查与监督</t>
  </si>
  <si>
    <t xml:space="preserve">      核与辐射安全监督</t>
  </si>
  <si>
    <t xml:space="preserve">      其他环境监测与监察支出</t>
  </si>
  <si>
    <t xml:space="preserve">    污染防治</t>
  </si>
  <si>
    <t xml:space="preserve">      大气</t>
  </si>
  <si>
    <t xml:space="preserve">      水体</t>
  </si>
  <si>
    <t xml:space="preserve">      噪声</t>
  </si>
  <si>
    <t xml:space="preserve">      固体废弃物与化学品</t>
  </si>
  <si>
    <t xml:space="preserve">      放射源和放射性废物监管</t>
  </si>
  <si>
    <t xml:space="preserve">      辐射</t>
  </si>
  <si>
    <t xml:space="preserve">      土壤</t>
  </si>
  <si>
    <t xml:space="preserve">      其他污染防治支出</t>
  </si>
  <si>
    <t xml:space="preserve">    自然生态保护</t>
  </si>
  <si>
    <t xml:space="preserve">      生态保护</t>
  </si>
  <si>
    <t xml:space="preserve">      农村环境保护</t>
  </si>
  <si>
    <t xml:space="preserve">      生物及物种资源保护</t>
  </si>
  <si>
    <t xml:space="preserve">      草原生态修复治理</t>
  </si>
  <si>
    <t xml:space="preserve">      自然保护地</t>
  </si>
  <si>
    <t xml:space="preserve">      其他自然生态保护支出</t>
  </si>
  <si>
    <t xml:space="preserve">    天然林保护</t>
  </si>
  <si>
    <t xml:space="preserve">      森林管护</t>
  </si>
  <si>
    <t xml:space="preserve">      社会保险补助</t>
  </si>
  <si>
    <t xml:space="preserve">      政策性社会性支出补助</t>
  </si>
  <si>
    <t xml:space="preserve">      天然林保护工程建设</t>
  </si>
  <si>
    <t xml:space="preserve">      停伐补助</t>
  </si>
  <si>
    <t xml:space="preserve">      其他天然林保护支出</t>
  </si>
  <si>
    <t xml:space="preserve">    退耕还林还草</t>
  </si>
  <si>
    <t xml:space="preserve">      退耕现金</t>
  </si>
  <si>
    <t xml:space="preserve">      退耕还林粮食折现补贴</t>
  </si>
  <si>
    <t xml:space="preserve">      退耕还林粮食费用补贴</t>
  </si>
  <si>
    <t xml:space="preserve">      退耕还林工程建设</t>
  </si>
  <si>
    <t xml:space="preserve">      其他退耕还林还草支出</t>
  </si>
  <si>
    <t xml:space="preserve">    风沙荒漠治理</t>
  </si>
  <si>
    <t xml:space="preserve">      京津风沙源治理工程建设</t>
  </si>
  <si>
    <t xml:space="preserve">      其他风沙荒漠治理支出</t>
  </si>
  <si>
    <t xml:space="preserve">    退牧还草</t>
  </si>
  <si>
    <t xml:space="preserve">      退牧还草工程建设</t>
  </si>
  <si>
    <t xml:space="preserve">      其他退牧还草支出</t>
  </si>
  <si>
    <t xml:space="preserve">    已垦草原退耕还草</t>
  </si>
  <si>
    <t xml:space="preserve">    能源节约利用</t>
  </si>
  <si>
    <t xml:space="preserve">    污染减排</t>
  </si>
  <si>
    <t xml:space="preserve">      生态环境监测与信息</t>
  </si>
  <si>
    <t xml:space="preserve">      生态环境执法监察</t>
  </si>
  <si>
    <t xml:space="preserve">      减排专项支出</t>
  </si>
  <si>
    <t xml:space="preserve">      清洁生产专项支出</t>
  </si>
  <si>
    <t xml:space="preserve">      其他污染减排支出</t>
  </si>
  <si>
    <t xml:space="preserve">    可再生能源</t>
  </si>
  <si>
    <t xml:space="preserve">    循环经济</t>
  </si>
  <si>
    <t xml:space="preserve">    能源管理事务</t>
  </si>
  <si>
    <t xml:space="preserve">      能源科技装备</t>
  </si>
  <si>
    <t xml:space="preserve">      能源行业管理</t>
  </si>
  <si>
    <t xml:space="preserve">      能源管理</t>
  </si>
  <si>
    <t xml:space="preserve">      农村电网建设</t>
  </si>
  <si>
    <t xml:space="preserve">      其他能源管理事务支出</t>
  </si>
  <si>
    <t xml:space="preserve">    其他节能环保支出</t>
  </si>
  <si>
    <t>城乡社区支出</t>
  </si>
  <si>
    <t xml:space="preserve">    城乡社区管理事务</t>
  </si>
  <si>
    <t xml:space="preserve">      城管执法</t>
  </si>
  <si>
    <t xml:space="preserve">      工程建设标准规范编制与监管</t>
  </si>
  <si>
    <t xml:space="preserve">      工程建设管理</t>
  </si>
  <si>
    <t xml:space="preserve">      市政公用行业市场监管</t>
  </si>
  <si>
    <t xml:space="preserve">      住宅建设与房地产市场监管</t>
  </si>
  <si>
    <t xml:space="preserve">      执业资格注册、资质审查</t>
  </si>
  <si>
    <t xml:space="preserve">      其他城乡社区管理事务支出</t>
  </si>
  <si>
    <t xml:space="preserve">    城乡社区规划与管理</t>
  </si>
  <si>
    <t xml:space="preserve">    城乡社区公共设施</t>
  </si>
  <si>
    <t xml:space="preserve">      小城镇基础设施建设</t>
  </si>
  <si>
    <t xml:space="preserve">      其他城乡社区公共设施支出</t>
  </si>
  <si>
    <t xml:space="preserve">    城乡社区环境卫生</t>
  </si>
  <si>
    <t xml:space="preserve">    建设市场管理与监督</t>
  </si>
  <si>
    <t xml:space="preserve">    其他城乡社区支出</t>
  </si>
  <si>
    <t>农林水支出</t>
  </si>
  <si>
    <t xml:space="preserve">    农业农村</t>
  </si>
  <si>
    <t xml:space="preserve">      农垦运行</t>
  </si>
  <si>
    <t xml:space="preserve">      科技转化与推广服务</t>
  </si>
  <si>
    <t xml:space="preserve">      病虫害控制</t>
  </si>
  <si>
    <t xml:space="preserve">      农产品质量安全</t>
  </si>
  <si>
    <t xml:space="preserve">      执法监管</t>
  </si>
  <si>
    <t xml:space="preserve">      统计监测与信息服务</t>
  </si>
  <si>
    <t xml:space="preserve">      行业业务管理</t>
  </si>
  <si>
    <t xml:space="preserve">      对外交流与合作</t>
  </si>
  <si>
    <t xml:space="preserve">      防灾救灾</t>
  </si>
  <si>
    <t xml:space="preserve">      稳定农民收入补贴</t>
  </si>
  <si>
    <t xml:space="preserve">      农业结构调整补贴</t>
  </si>
  <si>
    <t xml:space="preserve">      农业生产发展</t>
  </si>
  <si>
    <t xml:space="preserve">      农村合作经济</t>
  </si>
  <si>
    <t xml:space="preserve">      农产品加工与促销</t>
  </si>
  <si>
    <t xml:space="preserve">      农村社会事业</t>
  </si>
  <si>
    <t xml:space="preserve">      农业资源保护修复与利用</t>
  </si>
  <si>
    <t xml:space="preserve">      农村道路建设</t>
  </si>
  <si>
    <t xml:space="preserve">      渔业发展</t>
  </si>
  <si>
    <t xml:space="preserve">      对高校毕业生到基层任职补助</t>
  </si>
  <si>
    <t xml:space="preserve">      农田建设</t>
  </si>
  <si>
    <t xml:space="preserve">      其他农业农村支出</t>
  </si>
  <si>
    <t xml:space="preserve">    林业和草原</t>
  </si>
  <si>
    <t xml:space="preserve">      事业机构</t>
  </si>
  <si>
    <t xml:space="preserve">      森林资源培育</t>
  </si>
  <si>
    <t xml:space="preserve">      技术推广与转化</t>
  </si>
  <si>
    <t xml:space="preserve">      森林资源管理</t>
  </si>
  <si>
    <t xml:space="preserve">      森林生态效益补偿</t>
  </si>
  <si>
    <t xml:space="preserve">      动植物保护</t>
  </si>
  <si>
    <t xml:space="preserve">      湿地保护</t>
  </si>
  <si>
    <t xml:space="preserve">      执法与监督</t>
  </si>
  <si>
    <t xml:space="preserve">      防沙治沙</t>
  </si>
  <si>
    <t xml:space="preserve">      对外合作与交流</t>
  </si>
  <si>
    <t xml:space="preserve">      产业化管理</t>
  </si>
  <si>
    <t xml:space="preserve">      信息管理</t>
  </si>
  <si>
    <t xml:space="preserve">      林区公共支出</t>
  </si>
  <si>
    <t xml:space="preserve">      贷款贴息</t>
  </si>
  <si>
    <t xml:space="preserve">      林业草原防灾减灾</t>
  </si>
  <si>
    <t xml:space="preserve">      草原管理</t>
  </si>
  <si>
    <t xml:space="preserve">      其他林业和草原支出</t>
  </si>
  <si>
    <t xml:space="preserve">    水利</t>
  </si>
  <si>
    <t xml:space="preserve">      水利行业业务管理</t>
  </si>
  <si>
    <t xml:space="preserve">      水利工程建设</t>
  </si>
  <si>
    <t xml:space="preserve">      水利工程运行与维护</t>
  </si>
  <si>
    <t xml:space="preserve">      长江黄河等流域管理</t>
  </si>
  <si>
    <t xml:space="preserve">      水利前期工作</t>
  </si>
  <si>
    <t xml:space="preserve">      水利执法监督</t>
  </si>
  <si>
    <t xml:space="preserve">      水土保持</t>
  </si>
  <si>
    <t xml:space="preserve">      水资源节约管理与保护</t>
  </si>
  <si>
    <t xml:space="preserve">      水质监测</t>
  </si>
  <si>
    <t xml:space="preserve">      水文测报</t>
  </si>
  <si>
    <t xml:space="preserve">      防汛</t>
  </si>
  <si>
    <t xml:space="preserve">      抗旱</t>
  </si>
  <si>
    <t xml:space="preserve">      农村水利</t>
  </si>
  <si>
    <t xml:space="preserve">      水利技术推广</t>
  </si>
  <si>
    <t xml:space="preserve">      国际河流治理与管理</t>
  </si>
  <si>
    <t xml:space="preserve">      江河湖库水系综合整治</t>
  </si>
  <si>
    <t xml:space="preserve">      大中型水库移民后期扶持专项支出</t>
  </si>
  <si>
    <t xml:space="preserve">      水利安全监督</t>
  </si>
  <si>
    <t xml:space="preserve">      水利建设征地及移民支出</t>
  </si>
  <si>
    <t xml:space="preserve">      农村人畜饮水</t>
  </si>
  <si>
    <t xml:space="preserve">      南水北调工程建设</t>
  </si>
  <si>
    <t xml:space="preserve">      南水北调工程管理</t>
  </si>
  <si>
    <t xml:space="preserve">      其他水利支出</t>
  </si>
  <si>
    <t xml:space="preserve">    巩固脱贫衔接乡村振兴</t>
  </si>
  <si>
    <t xml:space="preserve">      农村基础设施建设</t>
  </si>
  <si>
    <t xml:space="preserve">      生产发展</t>
  </si>
  <si>
    <t xml:space="preserve">      社会发展</t>
  </si>
  <si>
    <t xml:space="preserve">      贷款奖补和贴息</t>
  </si>
  <si>
    <t xml:space="preserve">       “三西”农业建设专项补助</t>
  </si>
  <si>
    <t xml:space="preserve">      其他巩固脱贫衔接乡村振兴支出</t>
  </si>
  <si>
    <t xml:space="preserve">    农村综合改革</t>
  </si>
  <si>
    <t xml:space="preserve">      对村级公益事业建设的补助</t>
  </si>
  <si>
    <t xml:space="preserve">      国有农场办社会职能改革补助</t>
  </si>
  <si>
    <t xml:space="preserve">      对村民委员会和村党支部的补助</t>
  </si>
  <si>
    <t xml:space="preserve">      对村集体经济组织的补助</t>
  </si>
  <si>
    <t xml:space="preserve">      农村综合改革示范试点补助</t>
  </si>
  <si>
    <t xml:space="preserve">      其他农村综合改革支出</t>
  </si>
  <si>
    <t xml:space="preserve">    普惠金融发展支出</t>
  </si>
  <si>
    <t xml:space="preserve">      支持农村金融机构</t>
  </si>
  <si>
    <t xml:space="preserve">      农业保险保费补贴</t>
  </si>
  <si>
    <t xml:space="preserve">      创业担保贷款贴息及奖补</t>
  </si>
  <si>
    <t xml:space="preserve">      补充创业担保贷款基金</t>
  </si>
  <si>
    <t xml:space="preserve">      其他普惠金融发展支出</t>
  </si>
  <si>
    <t xml:space="preserve">    目标价格补贴</t>
  </si>
  <si>
    <t xml:space="preserve">      棉花目标价格补贴</t>
  </si>
  <si>
    <t xml:space="preserve">      其他目标价格补贴</t>
  </si>
  <si>
    <t xml:space="preserve">    其他农林水支出</t>
  </si>
  <si>
    <t xml:space="preserve">      化解其他公益性乡村债务支出</t>
  </si>
  <si>
    <t xml:space="preserve">      其他农林水支出</t>
  </si>
  <si>
    <t>交通运输支出</t>
  </si>
  <si>
    <t xml:space="preserve">    公路水路运输</t>
  </si>
  <si>
    <t xml:space="preserve">      公路建设</t>
  </si>
  <si>
    <t xml:space="preserve">      公路养护</t>
  </si>
  <si>
    <t xml:space="preserve">      交通运输信息化建设</t>
  </si>
  <si>
    <t xml:space="preserve">      公路和运输安全</t>
  </si>
  <si>
    <t xml:space="preserve">      公路还贷专项</t>
  </si>
  <si>
    <t xml:space="preserve">      公路运输管理</t>
  </si>
  <si>
    <t xml:space="preserve">      公路和运输技术标准化建设</t>
  </si>
  <si>
    <t xml:space="preserve">      港口设施</t>
  </si>
  <si>
    <t xml:space="preserve">      航道维护</t>
  </si>
  <si>
    <t xml:space="preserve">      船舶检验</t>
  </si>
  <si>
    <t xml:space="preserve">      救助打捞</t>
  </si>
  <si>
    <t xml:space="preserve">      内河运输</t>
  </si>
  <si>
    <t xml:space="preserve">      远洋运输</t>
  </si>
  <si>
    <t xml:space="preserve">      海事管理</t>
  </si>
  <si>
    <t xml:space="preserve">      航标事业发展支出</t>
  </si>
  <si>
    <t xml:space="preserve">      水路运输管理支出</t>
  </si>
  <si>
    <t xml:space="preserve">      口岸建设</t>
  </si>
  <si>
    <t xml:space="preserve">      其他公路水路运输支出</t>
  </si>
  <si>
    <t xml:space="preserve">    铁路运输</t>
  </si>
  <si>
    <t xml:space="preserve">      铁路路网建设</t>
  </si>
  <si>
    <t xml:space="preserve">      铁路还贷专项</t>
  </si>
  <si>
    <t xml:space="preserve">      铁路安全</t>
  </si>
  <si>
    <t xml:space="preserve">      铁路专项运输</t>
  </si>
  <si>
    <t xml:space="preserve">      行业监管</t>
  </si>
  <si>
    <t xml:space="preserve">      其他铁路运输支出</t>
  </si>
  <si>
    <t xml:space="preserve">    民用航空运输</t>
  </si>
  <si>
    <t xml:space="preserve">      机场建设</t>
  </si>
  <si>
    <t xml:space="preserve">      空管系统建设</t>
  </si>
  <si>
    <t xml:space="preserve">      民航还贷专项支出</t>
  </si>
  <si>
    <t xml:space="preserve">      民用航空安全</t>
  </si>
  <si>
    <t xml:space="preserve">      民航专项运输</t>
  </si>
  <si>
    <t xml:space="preserve">      其他民用航空运输支出</t>
  </si>
  <si>
    <t xml:space="preserve">    邮政业支出</t>
  </si>
  <si>
    <t xml:space="preserve">      邮政普遍服务与特殊服务</t>
  </si>
  <si>
    <t xml:space="preserve">      其他邮政业支出</t>
  </si>
  <si>
    <t xml:space="preserve">    车辆购置税支出</t>
  </si>
  <si>
    <t xml:space="preserve">      车辆购置税用于公路等基础设施建设支出</t>
  </si>
  <si>
    <t xml:space="preserve">      车辆购置税用于农村公路建设支出</t>
  </si>
  <si>
    <t xml:space="preserve">      车辆购置税用于老旧汽车报废更新补贴</t>
  </si>
  <si>
    <t xml:space="preserve">      车辆购置税其他支出</t>
  </si>
  <si>
    <t xml:space="preserve">    其他交通运输支出</t>
  </si>
  <si>
    <t xml:space="preserve">      公共交通运营补助</t>
  </si>
  <si>
    <t xml:space="preserve">      其他交通运输支出</t>
  </si>
  <si>
    <t>资源勘探工业信息等支出</t>
  </si>
  <si>
    <t xml:space="preserve">    资源勘探开发</t>
  </si>
  <si>
    <t xml:space="preserve">      煤炭勘探开采和洗选</t>
  </si>
  <si>
    <t xml:space="preserve">      石油和天然气勘探开采</t>
  </si>
  <si>
    <t xml:space="preserve">      黑色金属矿勘探和采选</t>
  </si>
  <si>
    <t xml:space="preserve">      有色金属矿勘探和采选</t>
  </si>
  <si>
    <t xml:space="preserve">      非金属矿勘探和采选</t>
  </si>
  <si>
    <t xml:space="preserve">      其他资源勘探业支出</t>
  </si>
  <si>
    <t xml:space="preserve">    制造业</t>
  </si>
  <si>
    <t xml:space="preserve">      纺织业</t>
  </si>
  <si>
    <t xml:space="preserve">      医药制造业</t>
  </si>
  <si>
    <t xml:space="preserve">      非金属矿物制品业</t>
  </si>
  <si>
    <t xml:space="preserve">      通信设备、计算机及其他电子设备制造业</t>
  </si>
  <si>
    <t xml:space="preserve">      交通运输设备制造业</t>
  </si>
  <si>
    <t xml:space="preserve">      电气机械及器材制造业</t>
  </si>
  <si>
    <t xml:space="preserve">      工艺品及其他制造业</t>
  </si>
  <si>
    <t xml:space="preserve">      石油加工、炼焦及核燃料加工业</t>
  </si>
  <si>
    <t xml:space="preserve">      化学原料及化学制品制造业</t>
  </si>
  <si>
    <t xml:space="preserve">      黑色金属冶炼及压延加工业</t>
  </si>
  <si>
    <t xml:space="preserve">      有色金属冶炼及压延加工业</t>
  </si>
  <si>
    <t xml:space="preserve">      其他制造业支出</t>
  </si>
  <si>
    <t xml:space="preserve">    建筑业</t>
  </si>
  <si>
    <t xml:space="preserve">      其他建筑业支出</t>
  </si>
  <si>
    <t xml:space="preserve">    工业和信息产业监管</t>
  </si>
  <si>
    <t xml:space="preserve">      战备应急</t>
  </si>
  <si>
    <t xml:space="preserve">      专用通信</t>
  </si>
  <si>
    <t xml:space="preserve">      无线电及信息通信监管</t>
  </si>
  <si>
    <t xml:space="preserve">      工程建设及运行维护</t>
  </si>
  <si>
    <t xml:space="preserve">      产业发展</t>
  </si>
  <si>
    <t xml:space="preserve">      其他工业和信息产业监管支出</t>
  </si>
  <si>
    <t xml:space="preserve">    国有资产监管</t>
  </si>
  <si>
    <t xml:space="preserve">      国有企业监事会专项</t>
  </si>
  <si>
    <t xml:space="preserve">      中央企业专项管理</t>
  </si>
  <si>
    <t xml:space="preserve">      其他国有资产监管支出</t>
  </si>
  <si>
    <t xml:space="preserve">    支持中小企业发展和管理支出</t>
  </si>
  <si>
    <t xml:space="preserve">      科技型中小企业技术创新基金</t>
  </si>
  <si>
    <t xml:space="preserve">      中小企业发展专项</t>
  </si>
  <si>
    <t xml:space="preserve">      减免房租补贴</t>
  </si>
  <si>
    <t xml:space="preserve">      其他支持中小企业发展和管理支出</t>
  </si>
  <si>
    <t xml:space="preserve">    其他资源勘探工业信息等支出</t>
  </si>
  <si>
    <t xml:space="preserve">      黄金事务</t>
  </si>
  <si>
    <t xml:space="preserve">      技术改造支出</t>
  </si>
  <si>
    <t xml:space="preserve">      中药材扶持资金支出</t>
  </si>
  <si>
    <t xml:space="preserve">      重点产业振兴和技术改造项目贷款贴息</t>
  </si>
  <si>
    <t xml:space="preserve">      其他资源勘探工业信息等支出</t>
  </si>
  <si>
    <t>商业服务业等支出</t>
  </si>
  <si>
    <t xml:space="preserve">    商业流通事务</t>
  </si>
  <si>
    <t xml:space="preserve">      食品流通安全补贴</t>
  </si>
  <si>
    <t xml:space="preserve">      市场监测及信息管理</t>
  </si>
  <si>
    <t xml:space="preserve">      民贸企业补贴</t>
  </si>
  <si>
    <t xml:space="preserve">      民贸民品贷款贴息</t>
  </si>
  <si>
    <t xml:space="preserve">      其他商业流通事务支出</t>
  </si>
  <si>
    <t xml:space="preserve">    涉外发展服务支出</t>
  </si>
  <si>
    <t xml:space="preserve">      外商投资环境建设补助资金</t>
  </si>
  <si>
    <t xml:space="preserve">      其他涉外发展服务支出</t>
  </si>
  <si>
    <t xml:space="preserve">    其他商业服务业等支出</t>
  </si>
  <si>
    <t xml:space="preserve">      服务业基础设施建设</t>
  </si>
  <si>
    <t xml:space="preserve">      其他商业服务业等支出</t>
  </si>
  <si>
    <t>金融支出</t>
  </si>
  <si>
    <t xml:space="preserve">    金融部门行政支出</t>
  </si>
  <si>
    <t xml:space="preserve">      安全防卫</t>
  </si>
  <si>
    <t xml:space="preserve">      金融部门其他行政支出</t>
  </si>
  <si>
    <t xml:space="preserve">    金融部门监管支出</t>
  </si>
  <si>
    <t xml:space="preserve">      货币发行</t>
  </si>
  <si>
    <t xml:space="preserve">      金融服务</t>
  </si>
  <si>
    <t xml:space="preserve">      反假币</t>
  </si>
  <si>
    <t xml:space="preserve">      重点金融机构监管</t>
  </si>
  <si>
    <t xml:space="preserve">      金融稽查与案件处理</t>
  </si>
  <si>
    <t xml:space="preserve">      金融行业电子化建设</t>
  </si>
  <si>
    <t xml:space="preserve">      从业人员资格考试</t>
  </si>
  <si>
    <t xml:space="preserve">      反洗钱</t>
  </si>
  <si>
    <t xml:space="preserve">      金融部门其他监管支出</t>
  </si>
  <si>
    <t xml:space="preserve">    金融发展支出</t>
  </si>
  <si>
    <t xml:space="preserve">      政策性银行亏损补贴</t>
  </si>
  <si>
    <t xml:space="preserve">      利息费用补贴支出</t>
  </si>
  <si>
    <t xml:space="preserve">      补充资本金</t>
  </si>
  <si>
    <t xml:space="preserve">      风险基金补助</t>
  </si>
  <si>
    <t xml:space="preserve">      其他金融发展支出</t>
  </si>
  <si>
    <t xml:space="preserve">    金融调控支出</t>
  </si>
  <si>
    <t xml:space="preserve">      中央银行亏损补贴</t>
  </si>
  <si>
    <t xml:space="preserve">      其他金融调控支出</t>
  </si>
  <si>
    <t xml:space="preserve">    其他金融支出</t>
  </si>
  <si>
    <t xml:space="preserve">      重点企业贷款贴息</t>
  </si>
  <si>
    <t xml:space="preserve">      其他金融支出</t>
  </si>
  <si>
    <t>援助其他地区支出</t>
  </si>
  <si>
    <t xml:space="preserve">    一般公共服务</t>
  </si>
  <si>
    <t xml:space="preserve">    教育</t>
  </si>
  <si>
    <t xml:space="preserve">    文化旅游体育与传媒</t>
  </si>
  <si>
    <t xml:space="preserve">    卫生健康</t>
  </si>
  <si>
    <t xml:space="preserve">    节能环保</t>
  </si>
  <si>
    <t xml:space="preserve">    交通运输</t>
  </si>
  <si>
    <t xml:space="preserve">    住房保障</t>
  </si>
  <si>
    <t xml:space="preserve">    其他支出</t>
  </si>
  <si>
    <t>自然资源海洋气象等支出</t>
  </si>
  <si>
    <t xml:space="preserve">    自然资源事务</t>
  </si>
  <si>
    <t xml:space="preserve">      自然资源规划及管理</t>
  </si>
  <si>
    <t xml:space="preserve">      自然资源利用与保护</t>
  </si>
  <si>
    <t xml:space="preserve">      自然资源社会公益服务</t>
  </si>
  <si>
    <t xml:space="preserve">      自然资源行业业务管理</t>
  </si>
  <si>
    <t xml:space="preserve">      自然资源调查与确权登记</t>
  </si>
  <si>
    <t xml:space="preserve">      土地资源储备支出</t>
  </si>
  <si>
    <t xml:space="preserve">      地质矿产资源与环境调查</t>
  </si>
  <si>
    <t xml:space="preserve">      地质勘查与矿产资源管理</t>
  </si>
  <si>
    <t xml:space="preserve">      地质转产项目财政贴息</t>
  </si>
  <si>
    <t xml:space="preserve">      国外风险勘查</t>
  </si>
  <si>
    <t xml:space="preserve">      地质勘查基金（周转金）支出</t>
  </si>
  <si>
    <t xml:space="preserve">      海域与海岛管理</t>
  </si>
  <si>
    <t xml:space="preserve">      自然资源国际合作与海洋权益维护</t>
  </si>
  <si>
    <t xml:space="preserve">      自然资源卫星</t>
  </si>
  <si>
    <t xml:space="preserve">      极地考察</t>
  </si>
  <si>
    <t xml:space="preserve">      深海调查与资源开发</t>
  </si>
  <si>
    <t xml:space="preserve">      海港航标维护</t>
  </si>
  <si>
    <t xml:space="preserve">      海水淡化</t>
  </si>
  <si>
    <t xml:space="preserve">      无居民海岛使用金支出</t>
  </si>
  <si>
    <t xml:space="preserve">      海洋战略规划与预警监测</t>
  </si>
  <si>
    <t xml:space="preserve">      基础测绘与地理信息监管</t>
  </si>
  <si>
    <t xml:space="preserve">      其他自然资源事务支出</t>
  </si>
  <si>
    <t xml:space="preserve">    气象事务</t>
  </si>
  <si>
    <t xml:space="preserve">      气象事业机构</t>
  </si>
  <si>
    <t xml:space="preserve">      气象探测</t>
  </si>
  <si>
    <t xml:space="preserve">      气象信息传输及管理</t>
  </si>
  <si>
    <t xml:space="preserve">      气象预报预测</t>
  </si>
  <si>
    <t xml:space="preserve">      气象服务</t>
  </si>
  <si>
    <t xml:space="preserve">      气象装备保障维护</t>
  </si>
  <si>
    <t xml:space="preserve">      气象基础设施建设与维修</t>
  </si>
  <si>
    <t xml:space="preserve">      气象卫星</t>
  </si>
  <si>
    <t xml:space="preserve">      气象法规与标准</t>
  </si>
  <si>
    <t xml:space="preserve">      气象资金审计稽查</t>
  </si>
  <si>
    <t xml:space="preserve">      其他气象事务支出</t>
  </si>
  <si>
    <t xml:space="preserve">    其他自然资源海洋气象等支出</t>
  </si>
  <si>
    <t>住房保障支出</t>
  </si>
  <si>
    <t xml:space="preserve">    保障性安居工程支出</t>
  </si>
  <si>
    <t xml:space="preserve">      廉租住房</t>
  </si>
  <si>
    <t xml:space="preserve">      沉陷区治理</t>
  </si>
  <si>
    <t xml:space="preserve">      棚户区改造</t>
  </si>
  <si>
    <t xml:space="preserve">      少数民族地区游牧民定居工程</t>
  </si>
  <si>
    <t xml:space="preserve">      农村危房改造</t>
  </si>
  <si>
    <t xml:space="preserve">      公共租赁住房</t>
  </si>
  <si>
    <t xml:space="preserve">      保障性住房租金补贴</t>
  </si>
  <si>
    <t xml:space="preserve">      老旧小区改造</t>
  </si>
  <si>
    <t xml:space="preserve">      住房租赁市场发展</t>
  </si>
  <si>
    <t xml:space="preserve">      其他保障性安居工程支出</t>
  </si>
  <si>
    <t xml:space="preserve">    住房改革支出</t>
  </si>
  <si>
    <t xml:space="preserve">      住房公积金</t>
  </si>
  <si>
    <t xml:space="preserve">      提租补贴</t>
  </si>
  <si>
    <t xml:space="preserve">      购房补贴</t>
  </si>
  <si>
    <t xml:space="preserve">    城乡社区住宅</t>
  </si>
  <si>
    <t xml:space="preserve">      公有住房建设和维修改造支出</t>
  </si>
  <si>
    <t xml:space="preserve">      住房公积金管理</t>
  </si>
  <si>
    <t xml:space="preserve">      其他城乡社区住宅支出</t>
  </si>
  <si>
    <t>粮油物资储备支出</t>
  </si>
  <si>
    <t xml:space="preserve">    粮油物资事务</t>
  </si>
  <si>
    <t xml:space="preserve">      财务与审计支出</t>
  </si>
  <si>
    <t xml:space="preserve">      信息统计</t>
  </si>
  <si>
    <t xml:space="preserve">      专项业务活动</t>
  </si>
  <si>
    <t xml:space="preserve">      国家粮油差价补贴</t>
  </si>
  <si>
    <t xml:space="preserve">      粮食财务挂账利息补贴</t>
  </si>
  <si>
    <t xml:space="preserve">      粮食财务挂账消化款</t>
  </si>
  <si>
    <t xml:space="preserve">      处理陈化粮补贴</t>
  </si>
  <si>
    <t xml:space="preserve">      粮食风险基金</t>
  </si>
  <si>
    <t xml:space="preserve">      粮油市场调控专项资金</t>
  </si>
  <si>
    <t xml:space="preserve">      设施建设</t>
  </si>
  <si>
    <t xml:space="preserve">      设施安全</t>
  </si>
  <si>
    <t xml:space="preserve">      物资保管保养</t>
  </si>
  <si>
    <t xml:space="preserve">      其他粮油物资事务支出</t>
  </si>
  <si>
    <t xml:space="preserve">    能源储备</t>
  </si>
  <si>
    <t xml:space="preserve">      石油储备</t>
  </si>
  <si>
    <t xml:space="preserve">      天然铀能源储备</t>
  </si>
  <si>
    <t xml:space="preserve">      煤炭储备</t>
  </si>
  <si>
    <t xml:space="preserve">      成品油储备</t>
  </si>
  <si>
    <t xml:space="preserve">      其他能源储备支出</t>
  </si>
  <si>
    <t xml:space="preserve">    粮油储备</t>
  </si>
  <si>
    <t xml:space="preserve">      储备粮油补贴</t>
  </si>
  <si>
    <t xml:space="preserve">      储备粮油差价补贴</t>
  </si>
  <si>
    <t xml:space="preserve">      储备粮（油）库建设</t>
  </si>
  <si>
    <t xml:space="preserve">      最低收购价政策支出</t>
  </si>
  <si>
    <t xml:space="preserve">      其他粮油储备支出</t>
  </si>
  <si>
    <t xml:space="preserve">    重要商品储备</t>
  </si>
  <si>
    <t xml:space="preserve">      棉花储备</t>
  </si>
  <si>
    <t xml:space="preserve">      食糖储备</t>
  </si>
  <si>
    <t xml:space="preserve">      肉类储备</t>
  </si>
  <si>
    <t xml:space="preserve">      化肥储备</t>
  </si>
  <si>
    <t xml:space="preserve">      农药储备</t>
  </si>
  <si>
    <t xml:space="preserve">      边销茶储备</t>
  </si>
  <si>
    <t xml:space="preserve">      羊毛储备</t>
  </si>
  <si>
    <t xml:space="preserve">      医药储备</t>
  </si>
  <si>
    <t xml:space="preserve">      食盐储备</t>
  </si>
  <si>
    <t xml:space="preserve">      战略物资储备</t>
  </si>
  <si>
    <t xml:space="preserve">      应急物资储备</t>
  </si>
  <si>
    <t xml:space="preserve">      其他重要商品储备支出</t>
  </si>
  <si>
    <t>灾害防治及应急管理支出</t>
  </si>
  <si>
    <t xml:space="preserve">    应急管理事务</t>
  </si>
  <si>
    <t xml:space="preserve">      灾害风险防治</t>
  </si>
  <si>
    <t xml:space="preserve">      国务院安委会专项</t>
  </si>
  <si>
    <t xml:space="preserve">      安全监管</t>
  </si>
  <si>
    <t xml:space="preserve">      应急救援</t>
  </si>
  <si>
    <t xml:space="preserve">      应急管理</t>
  </si>
  <si>
    <t xml:space="preserve">      其他应急管理支出</t>
  </si>
  <si>
    <t xml:space="preserve">    消防救援事务</t>
  </si>
  <si>
    <t xml:space="preserve">      消防应急救援</t>
  </si>
  <si>
    <t xml:space="preserve">      其他消防救援事务支出</t>
  </si>
  <si>
    <t xml:space="preserve">    矿山安全</t>
  </si>
  <si>
    <t xml:space="preserve">      矿山安全监察事务</t>
  </si>
  <si>
    <t xml:space="preserve">      矿山应急救援事务</t>
  </si>
  <si>
    <t xml:space="preserve">      其他矿山安全支出</t>
  </si>
  <si>
    <t xml:space="preserve">    地震事务</t>
  </si>
  <si>
    <t xml:space="preserve">      地震监测</t>
  </si>
  <si>
    <t xml:space="preserve">      地震预测预报</t>
  </si>
  <si>
    <t xml:space="preserve">      地震灾害预防</t>
  </si>
  <si>
    <t xml:space="preserve">      地震应急救援</t>
  </si>
  <si>
    <t xml:space="preserve">      地震环境探察</t>
  </si>
  <si>
    <t xml:space="preserve">      防震减灾信息管理</t>
  </si>
  <si>
    <t xml:space="preserve">      防震减灾基础管理</t>
  </si>
  <si>
    <t xml:space="preserve">      地震事业机构</t>
  </si>
  <si>
    <t xml:space="preserve">      其他地震事务支出</t>
  </si>
  <si>
    <t xml:space="preserve">    自然灾害防治</t>
  </si>
  <si>
    <t xml:space="preserve">      地质灾害防治</t>
  </si>
  <si>
    <t xml:space="preserve">      森林草原防灾减灾</t>
  </si>
  <si>
    <t xml:space="preserve">      其他自然灾害防治支出</t>
  </si>
  <si>
    <t xml:space="preserve">    自然灾害救灾及恢复重建支出</t>
  </si>
  <si>
    <t xml:space="preserve">      自然灾害救灾补助</t>
  </si>
  <si>
    <t xml:space="preserve">      自然灾害灾后重建补助</t>
  </si>
  <si>
    <t xml:space="preserve">      其他自然灾害救灾及恢复重建支出</t>
  </si>
  <si>
    <t xml:space="preserve">    其他灾害防治及应急管理支出</t>
  </si>
  <si>
    <t>预备费</t>
  </si>
  <si>
    <t>其他支出</t>
  </si>
  <si>
    <t xml:space="preserve">    年初预留</t>
  </si>
  <si>
    <t>债务付息支出</t>
  </si>
  <si>
    <t xml:space="preserve">    地方政府一般债务付息支出</t>
  </si>
  <si>
    <t xml:space="preserve">      地方政府一般债券付息支出</t>
  </si>
  <si>
    <t xml:space="preserve">      地方政府向外国政府借款付息支出</t>
  </si>
  <si>
    <t xml:space="preserve">      地方政府向国际组织借款付息支出</t>
  </si>
  <si>
    <t xml:space="preserve">      地方政府其他一般债务付息支出</t>
  </si>
  <si>
    <t>债务发行费用支出</t>
  </si>
  <si>
    <t xml:space="preserve">    地方政府一般债务发行费用支出</t>
  </si>
  <si>
    <t>支出合计</t>
  </si>
  <si>
    <t>预算04表</t>
  </si>
  <si>
    <t>2023年单位支出预算表</t>
  </si>
  <si>
    <t>科目编码</t>
  </si>
  <si>
    <t>单位代码</t>
  </si>
  <si>
    <t>单位（科目名称）</t>
  </si>
  <si>
    <t>合计</t>
  </si>
  <si>
    <t xml:space="preserve">基本支出  </t>
  </si>
  <si>
    <t>项目支出</t>
  </si>
  <si>
    <t>小计</t>
  </si>
  <si>
    <t>人员经费</t>
  </si>
  <si>
    <t>公用经费</t>
  </si>
  <si>
    <t>其他运转类</t>
  </si>
  <si>
    <t>特定目标类</t>
  </si>
  <si>
    <t>类</t>
  </si>
  <si>
    <t>款</t>
  </si>
  <si>
    <t>项</t>
  </si>
  <si>
    <t>工资福利支出</t>
  </si>
  <si>
    <t>对个人和家庭的补助</t>
  </si>
  <si>
    <t>商品和服务支出</t>
  </si>
  <si>
    <t>资本性支出</t>
  </si>
  <si>
    <t xml:space="preserve"> </t>
  </si>
  <si>
    <t>904001</t>
  </si>
  <si>
    <t>201</t>
  </si>
  <si>
    <t>06</t>
  </si>
  <si>
    <t>01</t>
  </si>
  <si>
    <t>行政运行</t>
  </si>
  <si>
    <t>99</t>
  </si>
  <si>
    <t>其他财政事务支出</t>
  </si>
  <si>
    <t>208</t>
  </si>
  <si>
    <t>05</t>
  </si>
  <si>
    <t>行政单位离退休</t>
  </si>
  <si>
    <t>02</t>
  </si>
  <si>
    <t>事业单位离退休</t>
  </si>
  <si>
    <t>机关事业单位基本养老保险缴费支出</t>
  </si>
  <si>
    <t>机关事业单位职业年金缴费支出</t>
  </si>
  <si>
    <t>210</t>
  </si>
  <si>
    <t>11</t>
  </si>
  <si>
    <t>行政单位医疗</t>
  </si>
  <si>
    <t>事业单位医疗</t>
  </si>
  <si>
    <t>221</t>
  </si>
  <si>
    <t>住房公积金</t>
  </si>
  <si>
    <t>预算09表</t>
  </si>
  <si>
    <t>一般公共预算基本支出预算表</t>
  </si>
  <si>
    <t>部门预算支出经济分类科目</t>
  </si>
  <si>
    <t>政府预算支出经济分类科目编码</t>
  </si>
  <si>
    <t>本年一般公共预算基本支出</t>
  </si>
  <si>
    <t>科目名称</t>
  </si>
  <si>
    <t>30101</t>
  </si>
  <si>
    <t>基本工资</t>
  </si>
  <si>
    <t>50101</t>
  </si>
  <si>
    <t>工资奖金津补贴</t>
  </si>
  <si>
    <t>30102</t>
  </si>
  <si>
    <t>津贴补贴</t>
  </si>
  <si>
    <t>30103</t>
  </si>
  <si>
    <t>奖金</t>
  </si>
  <si>
    <t>50501</t>
  </si>
  <si>
    <t>30107</t>
  </si>
  <si>
    <t>绩效工资</t>
  </si>
  <si>
    <t>30108</t>
  </si>
  <si>
    <t>机关事业单位基本养老保险缴费</t>
  </si>
  <si>
    <t>50102</t>
  </si>
  <si>
    <t>社会保障缴费</t>
  </si>
  <si>
    <t>30109</t>
  </si>
  <si>
    <t>职业年金缴费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</si>
  <si>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</si>
  <si>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</si>
  <si>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</si>
  <si>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</si>
  <si>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</si>
  <si>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</si>
  <si>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30113</t>
  </si>
  <si>
    <t>50103</t>
  </si>
  <si>
    <t>30199</t>
  </si>
  <si>
    <t>其他工资福利支出</t>
  </si>
  <si>
    <t>50299</t>
  </si>
  <si>
    <t>其他商品和服务支出</t>
  </si>
  <si>
    <t>30201</t>
  </si>
  <si>
    <t>办公费</t>
  </si>
  <si>
    <t>50201</t>
  </si>
  <si>
    <t>办公经费</t>
  </si>
  <si>
    <t>30228</t>
  </si>
  <si>
    <t>工会经费</t>
  </si>
  <si>
    <t>30229</t>
  </si>
  <si>
    <t>福利费</t>
  </si>
  <si>
    <t>50199</t>
  </si>
  <si>
    <t>30239</t>
  </si>
  <si>
    <t>其他交通费用</t>
  </si>
  <si>
    <t>30305</t>
  </si>
  <si>
    <t>生活补助</t>
  </si>
  <si>
    <t>50999</t>
  </si>
  <si>
    <t>其他对个人和家庭补助</t>
  </si>
  <si>
    <t>30399</t>
  </si>
  <si>
    <t>其他对个人和家庭的补助</t>
  </si>
  <si>
    <t>50901</t>
  </si>
  <si>
    <t>社会福利和救助</t>
  </si>
  <si>
    <t>预算10表</t>
  </si>
  <si>
    <t>2023年一般公共预算支出预算明细表</t>
  </si>
  <si>
    <t xml:space="preserve"> 单位名称：</t>
  </si>
  <si>
    <t>单位名称</t>
  </si>
  <si>
    <t>项目类别</t>
  </si>
  <si>
    <t>项目名称</t>
  </si>
  <si>
    <t>资金性质</t>
  </si>
  <si>
    <t>财政拨款</t>
  </si>
  <si>
    <t>行政事业性收费</t>
  </si>
  <si>
    <t>专项收入</t>
  </si>
  <si>
    <t>国有资产资源有偿使用收入</t>
  </si>
  <si>
    <t>一般债券</t>
  </si>
  <si>
    <t>904</t>
  </si>
  <si>
    <t>三门峡市湖滨区人民政府会兴街道</t>
  </si>
  <si>
    <t>人员类</t>
  </si>
  <si>
    <t>通讯补贴</t>
  </si>
  <si>
    <t>在职人员经费（事业）</t>
  </si>
  <si>
    <t>奖励性绩效工资</t>
  </si>
  <si>
    <t>年终目标考核</t>
  </si>
  <si>
    <t>在职人员经费(行政）</t>
  </si>
  <si>
    <t>文明奖</t>
  </si>
  <si>
    <t>年终一次性奖金</t>
  </si>
  <si>
    <t>工伤保险</t>
  </si>
  <si>
    <t>文明奖（事业）</t>
  </si>
  <si>
    <t>平时考核奖</t>
  </si>
  <si>
    <t>离退休取暖补贴</t>
  </si>
  <si>
    <t>公务交通补贴</t>
  </si>
  <si>
    <t>工伤保险（事业）</t>
  </si>
  <si>
    <t>年终一次性奖金（奖金）</t>
  </si>
  <si>
    <t>平时考核奖（事业）</t>
  </si>
  <si>
    <t>遗属补助</t>
  </si>
  <si>
    <t>取暖补贴（事业）</t>
  </si>
  <si>
    <t>取暖补贴</t>
  </si>
  <si>
    <t>失业保险（事业）</t>
  </si>
  <si>
    <t>特殊岗位津贴</t>
  </si>
  <si>
    <t>在职人员公用经费</t>
  </si>
  <si>
    <t>工会经费（事业）</t>
  </si>
  <si>
    <t>福利费（事业）</t>
  </si>
  <si>
    <t>离退休人员公用经费（事业）</t>
  </si>
  <si>
    <t>离退休人员公用经费</t>
  </si>
  <si>
    <t>健康修养费</t>
  </si>
  <si>
    <t>退休人员精神文明奖</t>
  </si>
  <si>
    <t>退休住房补贴（行政）</t>
  </si>
  <si>
    <t>退休物业补贴</t>
  </si>
  <si>
    <t>退休人员精神文明奖（事业）</t>
  </si>
  <si>
    <t>退休物业补贴（事业）</t>
  </si>
  <si>
    <t>退休住房补贴（事业）</t>
  </si>
  <si>
    <t>养老保险（事业）</t>
  </si>
  <si>
    <t>养老保险</t>
  </si>
  <si>
    <t>职业年金（事业）</t>
  </si>
  <si>
    <t>职业年金(行政)</t>
  </si>
  <si>
    <t>医疗保险</t>
  </si>
  <si>
    <t>公务员医疗补助</t>
  </si>
  <si>
    <t>医疗保险（事业）</t>
  </si>
  <si>
    <t>住房公积金（事业）</t>
  </si>
  <si>
    <t>预算11表</t>
  </si>
  <si>
    <t>2023年政府性基金支出预算表</t>
  </si>
  <si>
    <t>预算13表</t>
  </si>
  <si>
    <t>单位厉行节约支出预算表（一般公共预算）</t>
  </si>
  <si>
    <t>支出类型</t>
  </si>
  <si>
    <t>“三公”经费</t>
  </si>
  <si>
    <t xml:space="preserve"> 会议费  </t>
  </si>
  <si>
    <t xml:space="preserve"> 培训费  </t>
  </si>
  <si>
    <t>因公出国（境）费用</t>
  </si>
  <si>
    <t>公务接待费</t>
  </si>
  <si>
    <t>公务用车运行维护费</t>
  </si>
  <si>
    <t>公务用车购置</t>
  </si>
  <si>
    <t>预算12表</t>
  </si>
  <si>
    <t>政 府 采 购 预 算 表</t>
  </si>
  <si>
    <t xml:space="preserve"> 科目编码  </t>
  </si>
  <si>
    <t>单位编码</t>
  </si>
  <si>
    <t>单位（项目名称）</t>
  </si>
  <si>
    <t>项 目</t>
  </si>
  <si>
    <t>总计</t>
  </si>
  <si>
    <t>本年收入</t>
  </si>
  <si>
    <t xml:space="preserve"> 采购项目  </t>
  </si>
  <si>
    <t xml:space="preserve">采购目录  </t>
  </si>
  <si>
    <t>一般公共预算</t>
  </si>
  <si>
    <t>政府性基金</t>
  </si>
  <si>
    <t>国有资本经营预算</t>
  </si>
  <si>
    <t>财政专户管理资金收入</t>
  </si>
  <si>
    <t>事业收入资金</t>
  </si>
  <si>
    <t>上级补助收入资金</t>
  </si>
  <si>
    <t>附属单位上缴收入资金</t>
  </si>
  <si>
    <t>事业单位经营收入资金</t>
  </si>
  <si>
    <t>其他收入资金</t>
  </si>
  <si>
    <t>财政专户管理资金</t>
  </si>
  <si>
    <t>单位资金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</si>
</sst>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"/>
    <numFmt numFmtId="177" formatCode="0_ "/>
    <numFmt numFmtId="178" formatCode="0.0_ "/>
  </numFmts>
  <fonts count="28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9"/>
      <name val="SimSun"/>
      <charset val="134"/>
    </font>
    <font>
      <sz val="11"/>
      <name val="宋体"/>
      <charset val="134"/>
      <scheme val="minor"/>
    </font>
    <font>
      <sz val="16"/>
      <name val="黑体"/>
      <charset val="134"/>
    </font>
    <font>
      <sz val="12"/>
      <color theme="1"/>
      <name val="宋体"/>
      <charset val="134"/>
      <scheme val="minor"/>
    </font>
    <font>
      <sz val="12"/>
      <name val="黑体"/>
      <charset val="134"/>
    </font>
    <font>
      <sz val="18"/>
      <name val="黑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6" borderId="8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10" borderId="9" applyNumberFormat="0" applyFont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1" fillId="14" borderId="12" applyNumberFormat="0" applyAlignment="0" applyProtection="0">
      <alignment vertical="center"/>
    </xf>
    <xf numFmtId="0" fontId="22" fillId="14" borderId="8" applyNumberFormat="0" applyAlignment="0" applyProtection="0">
      <alignment vertical="center"/>
    </xf>
    <xf numFmtId="0" fontId="23" fillId="15" borderId="13" applyNumberFormat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</cellStyleXfs>
  <cellXfs count="58">
    <xf numFmtId="0" fontId="0" fillId="0" borderId="0" xfId="0" applyFont="1">
      <alignment vertical="center"/>
    </xf>
    <xf numFmtId="0" fontId="1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176" fontId="1" fillId="0" borderId="2" xfId="0" applyNumberFormat="1" applyFont="1" applyBorder="1" applyAlignment="1">
      <alignment horizontal="right" vertical="center" wrapText="1"/>
    </xf>
    <xf numFmtId="0" fontId="1" fillId="0" borderId="3" xfId="0" applyFont="1" applyBorder="1" applyAlignment="1">
      <alignment vertical="center" wrapText="1"/>
    </xf>
    <xf numFmtId="176" fontId="1" fillId="0" borderId="3" xfId="0" applyNumberFormat="1" applyFont="1" applyBorder="1" applyAlignment="1">
      <alignment horizontal="right" vertical="center" wrapText="1"/>
    </xf>
    <xf numFmtId="0" fontId="0" fillId="0" borderId="3" xfId="0" applyFont="1" applyBorder="1">
      <alignment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3" fillId="2" borderId="0" xfId="0" applyFont="1" applyFill="1" applyAlignment="1">
      <alignment horizontal="left" vertical="center"/>
    </xf>
    <xf numFmtId="0" fontId="5" fillId="0" borderId="0" xfId="0" applyFont="1" applyFill="1" applyAlignment="1">
      <alignment vertical="center"/>
    </xf>
    <xf numFmtId="0" fontId="6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/>
    </xf>
    <xf numFmtId="0" fontId="3" fillId="3" borderId="5" xfId="0" applyFont="1" applyFill="1" applyBorder="1" applyAlignment="1">
      <alignment vertical="center"/>
    </xf>
    <xf numFmtId="1" fontId="3" fillId="3" borderId="3" xfId="0" applyNumberFormat="1" applyFont="1" applyFill="1" applyBorder="1" applyAlignment="1">
      <alignment vertical="center"/>
    </xf>
    <xf numFmtId="0" fontId="3" fillId="4" borderId="3" xfId="0" applyFont="1" applyFill="1" applyBorder="1" applyAlignment="1">
      <alignment horizontal="left" vertical="center"/>
    </xf>
    <xf numFmtId="177" fontId="3" fillId="4" borderId="5" xfId="0" applyNumberFormat="1" applyFont="1" applyFill="1" applyBorder="1" applyAlignment="1" applyProtection="1">
      <alignment horizontal="left" vertical="center"/>
      <protection locked="0"/>
    </xf>
    <xf numFmtId="0" fontId="3" fillId="4" borderId="3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left" vertical="center"/>
    </xf>
    <xf numFmtId="177" fontId="3" fillId="2" borderId="5" xfId="0" applyNumberFormat="1" applyFont="1" applyFill="1" applyBorder="1" applyAlignment="1" applyProtection="1">
      <alignment horizontal="left" vertical="center"/>
      <protection locked="0"/>
    </xf>
    <xf numFmtId="0" fontId="3" fillId="2" borderId="3" xfId="0" applyFont="1" applyFill="1" applyBorder="1" applyAlignment="1">
      <alignment vertical="center"/>
    </xf>
    <xf numFmtId="178" fontId="3" fillId="2" borderId="5" xfId="0" applyNumberFormat="1" applyFont="1" applyFill="1" applyBorder="1" applyAlignment="1" applyProtection="1">
      <alignment horizontal="left" vertical="center"/>
      <protection locked="0"/>
    </xf>
    <xf numFmtId="0" fontId="3" fillId="2" borderId="5" xfId="0" applyFont="1" applyFill="1" applyBorder="1" applyAlignment="1">
      <alignment vertical="center"/>
    </xf>
    <xf numFmtId="177" fontId="3" fillId="2" borderId="6" xfId="0" applyNumberFormat="1" applyFont="1" applyFill="1" applyBorder="1" applyAlignment="1" applyProtection="1">
      <alignment horizontal="left" vertical="center"/>
      <protection locked="0"/>
    </xf>
    <xf numFmtId="178" fontId="3" fillId="4" borderId="5" xfId="0" applyNumberFormat="1" applyFont="1" applyFill="1" applyBorder="1" applyAlignment="1" applyProtection="1">
      <alignment horizontal="left" vertical="center"/>
      <protection locked="0"/>
    </xf>
    <xf numFmtId="177" fontId="3" fillId="4" borderId="6" xfId="0" applyNumberFormat="1" applyFont="1" applyFill="1" applyBorder="1" applyAlignment="1" applyProtection="1">
      <alignment horizontal="left" vertical="center"/>
      <protection locked="0"/>
    </xf>
    <xf numFmtId="178" fontId="3" fillId="2" borderId="6" xfId="0" applyNumberFormat="1" applyFont="1" applyFill="1" applyBorder="1" applyAlignment="1" applyProtection="1">
      <alignment horizontal="left" vertical="center"/>
      <protection locked="0"/>
    </xf>
    <xf numFmtId="0" fontId="3" fillId="4" borderId="6" xfId="0" applyFont="1" applyFill="1" applyBorder="1" applyAlignment="1">
      <alignment vertical="center"/>
    </xf>
    <xf numFmtId="0" fontId="3" fillId="4" borderId="5" xfId="0" applyFont="1" applyFill="1" applyBorder="1" applyAlignment="1">
      <alignment vertical="center"/>
    </xf>
    <xf numFmtId="1" fontId="3" fillId="2" borderId="3" xfId="0" applyNumberFormat="1" applyFont="1" applyFill="1" applyBorder="1" applyAlignment="1" applyProtection="1">
      <alignment vertical="center"/>
      <protection locked="0"/>
    </xf>
    <xf numFmtId="1" fontId="3" fillId="4" borderId="3" xfId="0" applyNumberFormat="1" applyFont="1" applyFill="1" applyBorder="1" applyAlignment="1" applyProtection="1">
      <alignment vertical="center"/>
      <protection locked="0"/>
    </xf>
    <xf numFmtId="0" fontId="3" fillId="2" borderId="3" xfId="0" applyNumberFormat="1" applyFont="1" applyFill="1" applyBorder="1" applyAlignment="1" applyProtection="1">
      <alignment vertical="center"/>
      <protection locked="0"/>
    </xf>
    <xf numFmtId="0" fontId="3" fillId="4" borderId="3" xfId="0" applyNumberFormat="1" applyFont="1" applyFill="1" applyBorder="1" applyAlignment="1" applyProtection="1">
      <alignment vertical="center"/>
      <protection locked="0"/>
    </xf>
    <xf numFmtId="0" fontId="3" fillId="3" borderId="3" xfId="0" applyFont="1" applyFill="1" applyBorder="1" applyAlignment="1">
      <alignment vertical="center"/>
    </xf>
    <xf numFmtId="0" fontId="3" fillId="0" borderId="3" xfId="0" applyFont="1" applyFill="1" applyBorder="1" applyAlignment="1">
      <alignment horizontal="left" vertical="center"/>
    </xf>
    <xf numFmtId="177" fontId="3" fillId="0" borderId="5" xfId="0" applyNumberFormat="1" applyFont="1" applyFill="1" applyBorder="1" applyAlignment="1" applyProtection="1">
      <alignment horizontal="left" vertical="center"/>
      <protection locked="0"/>
    </xf>
    <xf numFmtId="0" fontId="3" fillId="0" borderId="3" xfId="0" applyFont="1" applyFill="1" applyBorder="1" applyAlignment="1">
      <alignment vertical="center"/>
    </xf>
    <xf numFmtId="178" fontId="3" fillId="0" borderId="5" xfId="0" applyNumberFormat="1" applyFont="1" applyFill="1" applyBorder="1" applyAlignment="1" applyProtection="1">
      <alignment horizontal="left" vertical="center"/>
      <protection locked="0"/>
    </xf>
    <xf numFmtId="0" fontId="3" fillId="4" borderId="5" xfId="0" applyFont="1" applyFill="1" applyBorder="1" applyAlignment="1">
      <alignment horizontal="left" vertical="center"/>
    </xf>
    <xf numFmtId="0" fontId="3" fillId="0" borderId="5" xfId="0" applyFont="1" applyFill="1" applyBorder="1" applyAlignment="1">
      <alignment vertical="center"/>
    </xf>
    <xf numFmtId="0" fontId="3" fillId="0" borderId="7" xfId="0" applyFont="1" applyFill="1" applyBorder="1" applyAlignment="1">
      <alignment vertical="center"/>
    </xf>
    <xf numFmtId="0" fontId="3" fillId="3" borderId="7" xfId="0" applyFont="1" applyFill="1" applyBorder="1" applyAlignment="1">
      <alignment vertical="center"/>
    </xf>
    <xf numFmtId="0" fontId="3" fillId="4" borderId="7" xfId="0" applyFont="1" applyFill="1" applyBorder="1" applyAlignment="1">
      <alignment vertical="center"/>
    </xf>
    <xf numFmtId="0" fontId="3" fillId="2" borderId="7" xfId="0" applyFont="1" applyFill="1" applyBorder="1" applyAlignment="1">
      <alignment vertical="center"/>
    </xf>
    <xf numFmtId="0" fontId="3" fillId="3" borderId="5" xfId="0" applyFont="1" applyFill="1" applyBorder="1" applyAlignment="1">
      <alignment horizontal="distributed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8"/>
  <sheetViews>
    <sheetView workbookViewId="0">
      <pane ySplit="5" topLeftCell="A6" activePane="bottomLeft" state="frozen"/>
      <selection/>
      <selection pane="bottomLeft" activeCell="I11" sqref="I11"/>
    </sheetView>
  </sheetViews>
  <sheetFormatPr defaultColWidth="10" defaultRowHeight="13.5" outlineLevelCol="3"/>
  <cols>
    <col min="1" max="1" width="25.6416666666667" customWidth="1"/>
    <col min="2" max="2" width="12.8166666666667" customWidth="1"/>
    <col min="3" max="3" width="25.6416666666667" customWidth="1"/>
    <col min="4" max="4" width="12.8166666666667" customWidth="1"/>
  </cols>
  <sheetData>
    <row r="1" ht="14.25" customHeight="1" spans="1:4">
      <c r="A1" s="1" t="s">
        <v>0</v>
      </c>
      <c r="B1" s="1"/>
      <c r="C1" s="1"/>
      <c r="D1" s="1"/>
    </row>
    <row r="2" ht="28.45" customHeight="1" spans="1:4">
      <c r="A2" s="2" t="s">
        <v>1</v>
      </c>
      <c r="B2" s="2"/>
      <c r="C2" s="2"/>
      <c r="D2" s="2"/>
    </row>
    <row r="3" ht="14.25" customHeight="1" spans="1:4">
      <c r="A3" s="8" t="s">
        <v>2</v>
      </c>
      <c r="B3" s="4" t="s">
        <v>3</v>
      </c>
      <c r="C3" s="4"/>
      <c r="D3" s="8" t="s">
        <v>4</v>
      </c>
    </row>
    <row r="4" ht="14.25" customHeight="1" spans="1:4">
      <c r="A4" s="5" t="s">
        <v>5</v>
      </c>
      <c r="B4" s="5"/>
      <c r="C4" s="5" t="s">
        <v>6</v>
      </c>
      <c r="D4" s="5"/>
    </row>
    <row r="5" ht="14.25" customHeight="1" spans="1:4">
      <c r="A5" s="5" t="s">
        <v>7</v>
      </c>
      <c r="B5" s="5" t="s">
        <v>8</v>
      </c>
      <c r="C5" s="5" t="s">
        <v>9</v>
      </c>
      <c r="D5" s="5" t="s">
        <v>10</v>
      </c>
    </row>
    <row r="6" ht="14.25" customHeight="1" spans="1:4">
      <c r="A6" s="7" t="s">
        <v>11</v>
      </c>
      <c r="B6" s="6">
        <v>1700</v>
      </c>
      <c r="C6" s="7" t="s">
        <v>12</v>
      </c>
      <c r="D6" s="6">
        <v>1060</v>
      </c>
    </row>
    <row r="7" ht="14.25" customHeight="1" spans="1:4">
      <c r="A7" s="7" t="s">
        <v>13</v>
      </c>
      <c r="B7" s="6">
        <v>1700</v>
      </c>
      <c r="C7" s="7" t="s">
        <v>14</v>
      </c>
      <c r="D7" s="6"/>
    </row>
    <row r="8" ht="14.25" customHeight="1" spans="1:4">
      <c r="A8" s="9" t="s">
        <v>15</v>
      </c>
      <c r="B8" s="6"/>
      <c r="C8" s="7" t="s">
        <v>16</v>
      </c>
      <c r="D8" s="6"/>
    </row>
    <row r="9" ht="14.25" customHeight="1" spans="1:4">
      <c r="A9" s="9" t="s">
        <v>17</v>
      </c>
      <c r="B9" s="6"/>
      <c r="C9" s="7" t="s">
        <v>18</v>
      </c>
      <c r="D9" s="6"/>
    </row>
    <row r="10" ht="14.25" customHeight="1" spans="1:4">
      <c r="A10" s="9" t="s">
        <v>19</v>
      </c>
      <c r="B10" s="6"/>
      <c r="C10" s="7" t="s">
        <v>20</v>
      </c>
      <c r="D10" s="6"/>
    </row>
    <row r="11" ht="14.25" customHeight="1" spans="1:4">
      <c r="A11" s="9" t="s">
        <v>21</v>
      </c>
      <c r="B11" s="6"/>
      <c r="C11" s="7" t="s">
        <v>22</v>
      </c>
      <c r="D11" s="6"/>
    </row>
    <row r="12" ht="14.25" customHeight="1" spans="1:4">
      <c r="A12" s="9" t="s">
        <v>23</v>
      </c>
      <c r="B12" s="6"/>
      <c r="C12" s="7" t="s">
        <v>24</v>
      </c>
      <c r="D12" s="6"/>
    </row>
    <row r="13" ht="14.25" customHeight="1" spans="1:4">
      <c r="A13" s="9" t="s">
        <v>25</v>
      </c>
      <c r="B13" s="6"/>
      <c r="C13" s="7" t="s">
        <v>26</v>
      </c>
      <c r="D13" s="6">
        <v>70</v>
      </c>
    </row>
    <row r="14" ht="14.25" customHeight="1" spans="1:4">
      <c r="A14" s="9" t="s">
        <v>27</v>
      </c>
      <c r="B14" s="6"/>
      <c r="C14" s="7" t="s">
        <v>28</v>
      </c>
      <c r="D14" s="6"/>
    </row>
    <row r="15" ht="14.25" customHeight="1" spans="1:4">
      <c r="A15" s="9" t="s">
        <v>29</v>
      </c>
      <c r="B15" s="6"/>
      <c r="C15" s="7" t="s">
        <v>30</v>
      </c>
      <c r="D15" s="6">
        <v>50</v>
      </c>
    </row>
    <row r="16" ht="14.25" customHeight="1" spans="1:4">
      <c r="A16" s="9"/>
      <c r="B16" s="9"/>
      <c r="C16" s="7" t="s">
        <v>31</v>
      </c>
      <c r="D16" s="6">
        <v>40</v>
      </c>
    </row>
    <row r="17" ht="14.25" customHeight="1" spans="1:4">
      <c r="A17" s="9"/>
      <c r="B17" s="9"/>
      <c r="C17" s="7" t="s">
        <v>32</v>
      </c>
      <c r="D17" s="6"/>
    </row>
    <row r="18" ht="14.25" customHeight="1" spans="1:4">
      <c r="A18" s="9"/>
      <c r="B18" s="9"/>
      <c r="C18" s="7" t="s">
        <v>33</v>
      </c>
      <c r="D18" s="6">
        <v>190</v>
      </c>
    </row>
    <row r="19" ht="14.25" customHeight="1" spans="1:4">
      <c r="A19" s="9"/>
      <c r="B19" s="9"/>
      <c r="C19" s="7" t="s">
        <v>34</v>
      </c>
      <c r="D19" s="6"/>
    </row>
    <row r="20" ht="14.25" customHeight="1" spans="1:4">
      <c r="A20" s="9"/>
      <c r="B20" s="9"/>
      <c r="C20" s="7" t="s">
        <v>35</v>
      </c>
      <c r="D20" s="6"/>
    </row>
    <row r="21" ht="14.25" customHeight="1" spans="1:4">
      <c r="A21" s="9"/>
      <c r="B21" s="9"/>
      <c r="C21" s="7" t="s">
        <v>36</v>
      </c>
      <c r="D21" s="6"/>
    </row>
    <row r="22" ht="14.25" customHeight="1" spans="1:4">
      <c r="A22" s="9"/>
      <c r="B22" s="9"/>
      <c r="C22" s="7" t="s">
        <v>37</v>
      </c>
      <c r="D22" s="6"/>
    </row>
    <row r="23" ht="14.25" customHeight="1" spans="1:4">
      <c r="A23" s="9"/>
      <c r="B23" s="9"/>
      <c r="C23" s="7" t="s">
        <v>38</v>
      </c>
      <c r="D23" s="6"/>
    </row>
    <row r="24" ht="14.25" customHeight="1" spans="1:4">
      <c r="A24" s="9"/>
      <c r="B24" s="9"/>
      <c r="C24" s="7" t="s">
        <v>39</v>
      </c>
      <c r="D24" s="6">
        <v>250</v>
      </c>
    </row>
    <row r="25" ht="14.25" customHeight="1" spans="1:4">
      <c r="A25" s="9"/>
      <c r="B25" s="9"/>
      <c r="C25" s="7" t="s">
        <v>40</v>
      </c>
      <c r="D25" s="6">
        <v>40</v>
      </c>
    </row>
    <row r="26" ht="14.25" customHeight="1" spans="1:4">
      <c r="A26" s="9"/>
      <c r="B26" s="9"/>
      <c r="C26" s="7" t="s">
        <v>41</v>
      </c>
      <c r="D26" s="6"/>
    </row>
    <row r="27" ht="14.3" customHeight="1" spans="1:4">
      <c r="A27" s="9"/>
      <c r="B27" s="9"/>
      <c r="C27" s="7" t="s">
        <v>42</v>
      </c>
      <c r="D27" s="6"/>
    </row>
    <row r="28" ht="14.3" customHeight="1" spans="1:4">
      <c r="A28" s="9"/>
      <c r="B28" s="9"/>
      <c r="C28" s="7" t="s">
        <v>43</v>
      </c>
      <c r="D28" s="6"/>
    </row>
    <row r="29" ht="14.3" customHeight="1" spans="1:4">
      <c r="A29" s="9"/>
      <c r="B29" s="9"/>
      <c r="C29" s="7" t="s">
        <v>44</v>
      </c>
      <c r="D29" s="6"/>
    </row>
    <row r="30" ht="14.3" customHeight="1" spans="1:4">
      <c r="A30" s="9"/>
      <c r="B30" s="9"/>
      <c r="C30" s="7" t="s">
        <v>45</v>
      </c>
      <c r="D30" s="6"/>
    </row>
    <row r="31" ht="14.3" customHeight="1" spans="1:4">
      <c r="A31" s="9"/>
      <c r="B31" s="9"/>
      <c r="C31" s="7" t="s">
        <v>46</v>
      </c>
      <c r="D31" s="6"/>
    </row>
    <row r="32" ht="14.3" customHeight="1" spans="1:4">
      <c r="A32" s="9"/>
      <c r="B32" s="9"/>
      <c r="C32" s="7" t="s">
        <v>47</v>
      </c>
      <c r="D32" s="6"/>
    </row>
    <row r="33" ht="14.3" customHeight="1" spans="1:4">
      <c r="A33" s="9"/>
      <c r="B33" s="9"/>
      <c r="C33" s="7" t="s">
        <v>48</v>
      </c>
      <c r="D33" s="6"/>
    </row>
    <row r="34" ht="14.3" customHeight="1" spans="1:4">
      <c r="A34" s="9"/>
      <c r="B34" s="9"/>
      <c r="C34" s="7" t="s">
        <v>49</v>
      </c>
      <c r="D34" s="6"/>
    </row>
    <row r="35" ht="14.3" customHeight="1" spans="1:4">
      <c r="A35" s="9"/>
      <c r="B35" s="9"/>
      <c r="C35" s="9" t="s">
        <v>50</v>
      </c>
      <c r="D35" s="6"/>
    </row>
    <row r="36" ht="14.3" customHeight="1" spans="1:4">
      <c r="A36" s="5" t="s">
        <v>51</v>
      </c>
      <c r="B36" s="6">
        <v>1700</v>
      </c>
      <c r="C36" s="5" t="s">
        <v>52</v>
      </c>
      <c r="D36" s="6">
        <v>1700</v>
      </c>
    </row>
    <row r="37" ht="14.3" customHeight="1" spans="1:4">
      <c r="A37" s="9" t="s">
        <v>53</v>
      </c>
      <c r="B37" s="6"/>
      <c r="C37" s="9" t="s">
        <v>54</v>
      </c>
      <c r="D37" s="9"/>
    </row>
    <row r="38" ht="14.3" customHeight="1" spans="1:4">
      <c r="A38" s="5" t="s">
        <v>55</v>
      </c>
      <c r="B38" s="6">
        <v>1700</v>
      </c>
      <c r="C38" s="5" t="s">
        <v>56</v>
      </c>
      <c r="D38" s="6">
        <v>1700</v>
      </c>
    </row>
  </sheetData>
  <mergeCells count="25">
    <mergeCell ref="A1:D1"/>
    <mergeCell ref="A2:D2"/>
    <mergeCell ref="B3:C3"/>
    <mergeCell ref="A4:B4"/>
    <mergeCell ref="C4:D4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</mergeCells>
  <pageMargins left="0.75" right="0.75" top="0.270000010728836" bottom="0.270000010728836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250"/>
  <sheetViews>
    <sheetView workbookViewId="0">
      <pane ySplit="6" topLeftCell="A1237" activePane="bottomLeft" state="frozen"/>
      <selection/>
      <selection pane="bottomLeft" activeCell="F5" sqref="F5"/>
    </sheetView>
  </sheetViews>
  <sheetFormatPr defaultColWidth="9" defaultRowHeight="14.25" outlineLevelCol="2"/>
  <cols>
    <col min="1" max="1" width="9" style="17"/>
    <col min="2" max="2" width="46.625" style="15" customWidth="1"/>
    <col min="3" max="3" width="10.5" style="15" customWidth="1"/>
    <col min="4" max="16380" width="9" style="15"/>
    <col min="16381" max="16384" width="9" style="18"/>
  </cols>
  <sheetData>
    <row r="1" s="15" customFormat="1" spans="1:1">
      <c r="A1" s="19" t="s">
        <v>57</v>
      </c>
    </row>
    <row r="2" s="16" customFormat="1" ht="22.5" spans="1:3">
      <c r="A2" s="20" t="s">
        <v>58</v>
      </c>
      <c r="B2" s="20"/>
      <c r="C2" s="20"/>
    </row>
    <row r="3" s="15" customFormat="1" ht="13.5" spans="1:1">
      <c r="A3" s="17"/>
    </row>
    <row r="4" s="15" customFormat="1" ht="22.95" customHeight="1" spans="1:3">
      <c r="A4" s="21" t="s">
        <v>59</v>
      </c>
      <c r="B4" s="22"/>
      <c r="C4" s="23" t="s">
        <v>60</v>
      </c>
    </row>
    <row r="5" s="15" customFormat="1" ht="37.95" customHeight="1" spans="1:3">
      <c r="A5" s="24" t="s">
        <v>61</v>
      </c>
      <c r="B5" s="22" t="s">
        <v>62</v>
      </c>
      <c r="C5" s="23" t="s">
        <v>10</v>
      </c>
    </row>
    <row r="6" s="15" customFormat="1" ht="13.5" spans="1:3">
      <c r="A6" s="25">
        <v>201</v>
      </c>
      <c r="B6" s="26" t="s">
        <v>63</v>
      </c>
      <c r="C6" s="27">
        <f>SUM(C7,C19,C28,C39,C50,C61,C72,C80,C89,C102,C111,C122,C134,C141,C149,C155,C162,C169,C176,C183,C190,C198,C204,C210,C217,C232)</f>
        <v>1060</v>
      </c>
    </row>
    <row r="7" s="15" customFormat="1" ht="13.5" spans="1:3">
      <c r="A7" s="28">
        <v>20101</v>
      </c>
      <c r="B7" s="29" t="s">
        <v>64</v>
      </c>
      <c r="C7" s="30">
        <f>SUM(C8:C18)</f>
        <v>0</v>
      </c>
    </row>
    <row r="8" s="15" customFormat="1" ht="13.5" spans="1:3">
      <c r="A8" s="31">
        <v>2010101</v>
      </c>
      <c r="B8" s="32" t="s">
        <v>65</v>
      </c>
      <c r="C8" s="33"/>
    </row>
    <row r="9" s="15" customFormat="1" ht="13.5" spans="1:3">
      <c r="A9" s="31">
        <v>2010102</v>
      </c>
      <c r="B9" s="32" t="s">
        <v>66</v>
      </c>
      <c r="C9" s="33"/>
    </row>
    <row r="10" s="15" customFormat="1" ht="13.5" spans="1:3">
      <c r="A10" s="31">
        <v>2010103</v>
      </c>
      <c r="B10" s="34" t="s">
        <v>67</v>
      </c>
      <c r="C10" s="33"/>
    </row>
    <row r="11" s="15" customFormat="1" ht="13.5" spans="1:3">
      <c r="A11" s="31">
        <v>2010104</v>
      </c>
      <c r="B11" s="34" t="s">
        <v>68</v>
      </c>
      <c r="C11" s="33"/>
    </row>
    <row r="12" s="15" customFormat="1" ht="13.5" spans="1:3">
      <c r="A12" s="31">
        <v>2010105</v>
      </c>
      <c r="B12" s="34" t="s">
        <v>69</v>
      </c>
      <c r="C12" s="33"/>
    </row>
    <row r="13" s="15" customFormat="1" ht="13.5" spans="1:3">
      <c r="A13" s="31">
        <v>2010106</v>
      </c>
      <c r="B13" s="35" t="s">
        <v>70</v>
      </c>
      <c r="C13" s="33"/>
    </row>
    <row r="14" s="15" customFormat="1" ht="13.5" spans="1:3">
      <c r="A14" s="31">
        <v>2010107</v>
      </c>
      <c r="B14" s="35" t="s">
        <v>71</v>
      </c>
      <c r="C14" s="33"/>
    </row>
    <row r="15" s="15" customFormat="1" ht="13.5" spans="1:3">
      <c r="A15" s="31">
        <v>2010108</v>
      </c>
      <c r="B15" s="35" t="s">
        <v>72</v>
      </c>
      <c r="C15" s="33"/>
    </row>
    <row r="16" s="15" customFormat="1" ht="13.5" spans="1:3">
      <c r="A16" s="31">
        <v>2010109</v>
      </c>
      <c r="B16" s="35" t="s">
        <v>73</v>
      </c>
      <c r="C16" s="33"/>
    </row>
    <row r="17" s="15" customFormat="1" ht="13.5" spans="1:3">
      <c r="A17" s="31">
        <v>2010150</v>
      </c>
      <c r="B17" s="35" t="s">
        <v>74</v>
      </c>
      <c r="C17" s="33"/>
    </row>
    <row r="18" s="15" customFormat="1" ht="13.5" spans="1:3">
      <c r="A18" s="31">
        <v>2010199</v>
      </c>
      <c r="B18" s="35" t="s">
        <v>75</v>
      </c>
      <c r="C18" s="33"/>
    </row>
    <row r="19" s="15" customFormat="1" ht="13.5" spans="1:3">
      <c r="A19" s="28">
        <v>20102</v>
      </c>
      <c r="B19" s="29" t="s">
        <v>76</v>
      </c>
      <c r="C19" s="30">
        <f>SUM(C20:C27)</f>
        <v>0</v>
      </c>
    </row>
    <row r="20" s="15" customFormat="1" ht="13.5" spans="1:3">
      <c r="A20" s="31">
        <v>2010201</v>
      </c>
      <c r="B20" s="32" t="s">
        <v>65</v>
      </c>
      <c r="C20" s="33"/>
    </row>
    <row r="21" s="15" customFormat="1" ht="13.5" spans="1:3">
      <c r="A21" s="31">
        <v>2010202</v>
      </c>
      <c r="B21" s="32" t="s">
        <v>66</v>
      </c>
      <c r="C21" s="33"/>
    </row>
    <row r="22" s="15" customFormat="1" ht="13.5" spans="1:3">
      <c r="A22" s="31">
        <v>2010203</v>
      </c>
      <c r="B22" s="34" t="s">
        <v>67</v>
      </c>
      <c r="C22" s="33"/>
    </row>
    <row r="23" s="15" customFormat="1" ht="13.5" spans="1:3">
      <c r="A23" s="31">
        <v>2010204</v>
      </c>
      <c r="B23" s="34" t="s">
        <v>77</v>
      </c>
      <c r="C23" s="33"/>
    </row>
    <row r="24" s="15" customFormat="1" ht="13.5" spans="1:3">
      <c r="A24" s="31">
        <v>2010205</v>
      </c>
      <c r="B24" s="34" t="s">
        <v>78</v>
      </c>
      <c r="C24" s="33"/>
    </row>
    <row r="25" s="15" customFormat="1" ht="13.5" spans="1:3">
      <c r="A25" s="31">
        <v>2010206</v>
      </c>
      <c r="B25" s="34" t="s">
        <v>79</v>
      </c>
      <c r="C25" s="33"/>
    </row>
    <row r="26" s="15" customFormat="1" ht="13.5" spans="1:3">
      <c r="A26" s="31">
        <v>2010250</v>
      </c>
      <c r="B26" s="34" t="s">
        <v>74</v>
      </c>
      <c r="C26" s="33"/>
    </row>
    <row r="27" s="15" customFormat="1" ht="13.5" spans="1:3">
      <c r="A27" s="31">
        <v>2010299</v>
      </c>
      <c r="B27" s="34" t="s">
        <v>80</v>
      </c>
      <c r="C27" s="33"/>
    </row>
    <row r="28" s="15" customFormat="1" ht="13.5" spans="1:3">
      <c r="A28" s="28">
        <v>20103</v>
      </c>
      <c r="B28" s="29" t="s">
        <v>81</v>
      </c>
      <c r="C28" s="30">
        <f>SUM(C29:C38)</f>
        <v>550</v>
      </c>
    </row>
    <row r="29" s="15" customFormat="1" ht="13.5" spans="1:3">
      <c r="A29" s="31">
        <v>2010301</v>
      </c>
      <c r="B29" s="32" t="s">
        <v>65</v>
      </c>
      <c r="C29" s="33">
        <v>376</v>
      </c>
    </row>
    <row r="30" s="15" customFormat="1" ht="13.5" spans="1:3">
      <c r="A30" s="31">
        <v>2010302</v>
      </c>
      <c r="B30" s="32" t="s">
        <v>66</v>
      </c>
      <c r="C30" s="33"/>
    </row>
    <row r="31" s="15" customFormat="1" ht="13.5" spans="1:3">
      <c r="A31" s="31">
        <v>2010303</v>
      </c>
      <c r="B31" s="34" t="s">
        <v>67</v>
      </c>
      <c r="C31" s="33"/>
    </row>
    <row r="32" s="15" customFormat="1" ht="13.5" spans="1:3">
      <c r="A32" s="31">
        <v>2010304</v>
      </c>
      <c r="B32" s="34" t="s">
        <v>82</v>
      </c>
      <c r="C32" s="33"/>
    </row>
    <row r="33" s="15" customFormat="1" ht="13.5" spans="1:3">
      <c r="A33" s="31">
        <v>2010305</v>
      </c>
      <c r="B33" s="34" t="s">
        <v>83</v>
      </c>
      <c r="C33" s="33"/>
    </row>
    <row r="34" s="15" customFormat="1" ht="13.5" spans="1:3">
      <c r="A34" s="31">
        <v>2010306</v>
      </c>
      <c r="B34" s="36" t="s">
        <v>84</v>
      </c>
      <c r="C34" s="33"/>
    </row>
    <row r="35" s="15" customFormat="1" ht="13.5" spans="1:3">
      <c r="A35" s="31">
        <v>2010308</v>
      </c>
      <c r="B35" s="32" t="s">
        <v>85</v>
      </c>
      <c r="C35" s="33"/>
    </row>
    <row r="36" s="15" customFormat="1" ht="13.5" spans="1:3">
      <c r="A36" s="31">
        <v>2010309</v>
      </c>
      <c r="B36" s="34" t="s">
        <v>86</v>
      </c>
      <c r="C36" s="33"/>
    </row>
    <row r="37" s="15" customFormat="1" ht="13.5" spans="1:3">
      <c r="A37" s="31">
        <v>2010350</v>
      </c>
      <c r="B37" s="34" t="s">
        <v>74</v>
      </c>
      <c r="C37" s="33"/>
    </row>
    <row r="38" s="15" customFormat="1" ht="13.5" spans="1:3">
      <c r="A38" s="31">
        <v>2010399</v>
      </c>
      <c r="B38" s="34" t="s">
        <v>87</v>
      </c>
      <c r="C38" s="33">
        <v>174</v>
      </c>
    </row>
    <row r="39" s="15" customFormat="1" ht="13.5" spans="1:3">
      <c r="A39" s="28">
        <v>20104</v>
      </c>
      <c r="B39" s="29" t="s">
        <v>88</v>
      </c>
      <c r="C39" s="30">
        <f>SUM(C40:C49)</f>
        <v>0</v>
      </c>
    </row>
    <row r="40" s="15" customFormat="1" ht="13.5" spans="1:3">
      <c r="A40" s="31">
        <v>2010401</v>
      </c>
      <c r="B40" s="32" t="s">
        <v>65</v>
      </c>
      <c r="C40" s="33"/>
    </row>
    <row r="41" s="15" customFormat="1" ht="13.5" spans="1:3">
      <c r="A41" s="31">
        <v>2010402</v>
      </c>
      <c r="B41" s="32" t="s">
        <v>66</v>
      </c>
      <c r="C41" s="33"/>
    </row>
    <row r="42" s="15" customFormat="1" ht="13.5" spans="1:3">
      <c r="A42" s="31">
        <v>2010403</v>
      </c>
      <c r="B42" s="34" t="s">
        <v>67</v>
      </c>
      <c r="C42" s="33"/>
    </row>
    <row r="43" s="15" customFormat="1" ht="13.5" spans="1:3">
      <c r="A43" s="31">
        <v>2010404</v>
      </c>
      <c r="B43" s="34" t="s">
        <v>89</v>
      </c>
      <c r="C43" s="33"/>
    </row>
    <row r="44" s="15" customFormat="1" ht="13.5" spans="1:3">
      <c r="A44" s="31">
        <v>2010405</v>
      </c>
      <c r="B44" s="34" t="s">
        <v>90</v>
      </c>
      <c r="C44" s="33"/>
    </row>
    <row r="45" s="15" customFormat="1" ht="13.5" spans="1:3">
      <c r="A45" s="31">
        <v>2010406</v>
      </c>
      <c r="B45" s="32" t="s">
        <v>91</v>
      </c>
      <c r="C45" s="33"/>
    </row>
    <row r="46" s="15" customFormat="1" ht="13.5" spans="1:3">
      <c r="A46" s="31">
        <v>2010407</v>
      </c>
      <c r="B46" s="32" t="s">
        <v>92</v>
      </c>
      <c r="C46" s="33"/>
    </row>
    <row r="47" s="15" customFormat="1" ht="13.5" spans="1:3">
      <c r="A47" s="31">
        <v>2010408</v>
      </c>
      <c r="B47" s="32" t="s">
        <v>93</v>
      </c>
      <c r="C47" s="33"/>
    </row>
    <row r="48" s="15" customFormat="1" ht="13.5" spans="1:3">
      <c r="A48" s="31">
        <v>2010450</v>
      </c>
      <c r="B48" s="32" t="s">
        <v>74</v>
      </c>
      <c r="C48" s="33"/>
    </row>
    <row r="49" s="15" customFormat="1" ht="13.5" spans="1:3">
      <c r="A49" s="31">
        <v>2010499</v>
      </c>
      <c r="B49" s="34" t="s">
        <v>94</v>
      </c>
      <c r="C49" s="33"/>
    </row>
    <row r="50" s="15" customFormat="1" ht="13.5" spans="1:3">
      <c r="A50" s="28">
        <v>20105</v>
      </c>
      <c r="B50" s="37" t="s">
        <v>95</v>
      </c>
      <c r="C50" s="30">
        <f>SUM(C51:C60)</f>
        <v>0</v>
      </c>
    </row>
    <row r="51" s="15" customFormat="1" ht="13.5" spans="1:3">
      <c r="A51" s="31">
        <v>2010501</v>
      </c>
      <c r="B51" s="34" t="s">
        <v>65</v>
      </c>
      <c r="C51" s="33"/>
    </row>
    <row r="52" s="15" customFormat="1" ht="13.5" spans="1:3">
      <c r="A52" s="31">
        <v>2010502</v>
      </c>
      <c r="B52" s="35" t="s">
        <v>66</v>
      </c>
      <c r="C52" s="33"/>
    </row>
    <row r="53" s="15" customFormat="1" ht="13.5" spans="1:3">
      <c r="A53" s="31">
        <v>2010503</v>
      </c>
      <c r="B53" s="32" t="s">
        <v>67</v>
      </c>
      <c r="C53" s="33"/>
    </row>
    <row r="54" s="15" customFormat="1" ht="13.5" spans="1:3">
      <c r="A54" s="31">
        <v>2010504</v>
      </c>
      <c r="B54" s="32" t="s">
        <v>96</v>
      </c>
      <c r="C54" s="33"/>
    </row>
    <row r="55" s="15" customFormat="1" ht="13.5" spans="1:3">
      <c r="A55" s="31">
        <v>2010505</v>
      </c>
      <c r="B55" s="32" t="s">
        <v>97</v>
      </c>
      <c r="C55" s="33"/>
    </row>
    <row r="56" s="15" customFormat="1" ht="13.5" spans="1:3">
      <c r="A56" s="31">
        <v>2010506</v>
      </c>
      <c r="B56" s="34" t="s">
        <v>98</v>
      </c>
      <c r="C56" s="33"/>
    </row>
    <row r="57" s="15" customFormat="1" ht="13.5" spans="1:3">
      <c r="A57" s="31">
        <v>2010507</v>
      </c>
      <c r="B57" s="34" t="s">
        <v>99</v>
      </c>
      <c r="C57" s="33"/>
    </row>
    <row r="58" s="15" customFormat="1" ht="13.5" spans="1:3">
      <c r="A58" s="31">
        <v>2010508</v>
      </c>
      <c r="B58" s="34" t="s">
        <v>100</v>
      </c>
      <c r="C58" s="33"/>
    </row>
    <row r="59" s="15" customFormat="1" ht="13.5" spans="1:3">
      <c r="A59" s="31">
        <v>2010550</v>
      </c>
      <c r="B59" s="32" t="s">
        <v>74</v>
      </c>
      <c r="C59" s="33"/>
    </row>
    <row r="60" s="15" customFormat="1" ht="13.5" spans="1:3">
      <c r="A60" s="31">
        <v>2010599</v>
      </c>
      <c r="B60" s="34" t="s">
        <v>101</v>
      </c>
      <c r="C60" s="33"/>
    </row>
    <row r="61" s="15" customFormat="1" ht="13.5" spans="1:3">
      <c r="A61" s="28">
        <v>20106</v>
      </c>
      <c r="B61" s="38" t="s">
        <v>102</v>
      </c>
      <c r="C61" s="30">
        <f>SUM(C62:C71)</f>
        <v>500</v>
      </c>
    </row>
    <row r="62" s="15" customFormat="1" ht="13.5" spans="1:3">
      <c r="A62" s="31">
        <v>2010601</v>
      </c>
      <c r="B62" s="34" t="s">
        <v>65</v>
      </c>
      <c r="C62" s="33"/>
    </row>
    <row r="63" s="15" customFormat="1" ht="13.5" spans="1:3">
      <c r="A63" s="31">
        <v>2010602</v>
      </c>
      <c r="B63" s="35" t="s">
        <v>66</v>
      </c>
      <c r="C63" s="33"/>
    </row>
    <row r="64" s="15" customFormat="1" ht="13.5" spans="1:3">
      <c r="A64" s="31">
        <v>2010603</v>
      </c>
      <c r="B64" s="35" t="s">
        <v>67</v>
      </c>
      <c r="C64" s="33"/>
    </row>
    <row r="65" s="15" customFormat="1" ht="13.5" spans="1:3">
      <c r="A65" s="31">
        <v>2010604</v>
      </c>
      <c r="B65" s="35" t="s">
        <v>103</v>
      </c>
      <c r="C65" s="33"/>
    </row>
    <row r="66" s="15" customFormat="1" ht="13.5" spans="1:3">
      <c r="A66" s="31">
        <v>2010605</v>
      </c>
      <c r="B66" s="35" t="s">
        <v>104</v>
      </c>
      <c r="C66" s="33"/>
    </row>
    <row r="67" s="15" customFormat="1" ht="13.5" spans="1:3">
      <c r="A67" s="31">
        <v>2010606</v>
      </c>
      <c r="B67" s="35" t="s">
        <v>105</v>
      </c>
      <c r="C67" s="33"/>
    </row>
    <row r="68" s="15" customFormat="1" ht="13.5" spans="1:3">
      <c r="A68" s="31">
        <v>2010607</v>
      </c>
      <c r="B68" s="32" t="s">
        <v>106</v>
      </c>
      <c r="C68" s="33"/>
    </row>
    <row r="69" s="15" customFormat="1" ht="13.5" spans="1:3">
      <c r="A69" s="31">
        <v>2010608</v>
      </c>
      <c r="B69" s="34" t="s">
        <v>107</v>
      </c>
      <c r="C69" s="33"/>
    </row>
    <row r="70" s="15" customFormat="1" ht="13.5" spans="1:3">
      <c r="A70" s="31">
        <v>2010650</v>
      </c>
      <c r="B70" s="34" t="s">
        <v>74</v>
      </c>
      <c r="C70" s="33"/>
    </row>
    <row r="71" s="15" customFormat="1" ht="13.5" spans="1:3">
      <c r="A71" s="31">
        <v>2010699</v>
      </c>
      <c r="B71" s="34" t="s">
        <v>108</v>
      </c>
      <c r="C71" s="33">
        <v>500</v>
      </c>
    </row>
    <row r="72" s="15" customFormat="1" ht="13.5" spans="1:3">
      <c r="A72" s="28">
        <v>20107</v>
      </c>
      <c r="B72" s="29" t="s">
        <v>109</v>
      </c>
      <c r="C72" s="30">
        <f>SUM(C73:C79)</f>
        <v>0</v>
      </c>
    </row>
    <row r="73" s="15" customFormat="1" ht="13.5" spans="1:3">
      <c r="A73" s="31">
        <v>2010701</v>
      </c>
      <c r="B73" s="32" t="s">
        <v>65</v>
      </c>
      <c r="C73" s="33"/>
    </row>
    <row r="74" s="15" customFormat="1" ht="13.5" spans="1:3">
      <c r="A74" s="31">
        <v>2010702</v>
      </c>
      <c r="B74" s="32" t="s">
        <v>66</v>
      </c>
      <c r="C74" s="33"/>
    </row>
    <row r="75" s="15" customFormat="1" ht="13.5" spans="1:3">
      <c r="A75" s="31">
        <v>2010703</v>
      </c>
      <c r="B75" s="34" t="s">
        <v>67</v>
      </c>
      <c r="C75" s="33"/>
    </row>
    <row r="76" s="15" customFormat="1" ht="13.5" spans="1:3">
      <c r="A76" s="31">
        <v>2010709</v>
      </c>
      <c r="B76" s="32" t="s">
        <v>106</v>
      </c>
      <c r="C76" s="33"/>
    </row>
    <row r="77" s="15" customFormat="1" ht="13.5" spans="1:3">
      <c r="A77" s="31">
        <v>2010710</v>
      </c>
      <c r="B77" s="34" t="s">
        <v>110</v>
      </c>
      <c r="C77" s="33"/>
    </row>
    <row r="78" s="15" customFormat="1" ht="13.5" spans="1:3">
      <c r="A78" s="31">
        <v>2010750</v>
      </c>
      <c r="B78" s="34" t="s">
        <v>74</v>
      </c>
      <c r="C78" s="33"/>
    </row>
    <row r="79" s="15" customFormat="1" ht="13.5" spans="1:3">
      <c r="A79" s="31">
        <v>2010799</v>
      </c>
      <c r="B79" s="34" t="s">
        <v>111</v>
      </c>
      <c r="C79" s="33"/>
    </row>
    <row r="80" s="15" customFormat="1" ht="13.5" spans="1:3">
      <c r="A80" s="28">
        <v>20108</v>
      </c>
      <c r="B80" s="37" t="s">
        <v>112</v>
      </c>
      <c r="C80" s="30">
        <f>SUM(C81:C88)</f>
        <v>0</v>
      </c>
    </row>
    <row r="81" s="15" customFormat="1" ht="13.5" spans="1:3">
      <c r="A81" s="31">
        <v>2010801</v>
      </c>
      <c r="B81" s="32" t="s">
        <v>65</v>
      </c>
      <c r="C81" s="33"/>
    </row>
    <row r="82" s="15" customFormat="1" ht="13.5" spans="1:3">
      <c r="A82" s="31">
        <v>2010802</v>
      </c>
      <c r="B82" s="32" t="s">
        <v>66</v>
      </c>
      <c r="C82" s="33"/>
    </row>
    <row r="83" s="15" customFormat="1" ht="13.5" spans="1:3">
      <c r="A83" s="31">
        <v>2010803</v>
      </c>
      <c r="B83" s="32" t="s">
        <v>67</v>
      </c>
      <c r="C83" s="33"/>
    </row>
    <row r="84" s="15" customFormat="1" ht="13.5" spans="1:3">
      <c r="A84" s="31">
        <v>2010804</v>
      </c>
      <c r="B84" s="39" t="s">
        <v>113</v>
      </c>
      <c r="C84" s="33"/>
    </row>
    <row r="85" s="15" customFormat="1" ht="13.5" spans="1:3">
      <c r="A85" s="31">
        <v>2010805</v>
      </c>
      <c r="B85" s="34" t="s">
        <v>114</v>
      </c>
      <c r="C85" s="33"/>
    </row>
    <row r="86" s="15" customFormat="1" ht="13.5" spans="1:3">
      <c r="A86" s="31">
        <v>2010806</v>
      </c>
      <c r="B86" s="34" t="s">
        <v>106</v>
      </c>
      <c r="C86" s="33"/>
    </row>
    <row r="87" s="15" customFormat="1" ht="13.5" spans="1:3">
      <c r="A87" s="31">
        <v>2010850</v>
      </c>
      <c r="B87" s="34" t="s">
        <v>74</v>
      </c>
      <c r="C87" s="33"/>
    </row>
    <row r="88" s="15" customFormat="1" ht="13.5" spans="1:3">
      <c r="A88" s="31">
        <v>2010899</v>
      </c>
      <c r="B88" s="35" t="s">
        <v>115</v>
      </c>
      <c r="C88" s="33"/>
    </row>
    <row r="89" s="15" customFormat="1" ht="13.5" spans="1:3">
      <c r="A89" s="28">
        <v>20109</v>
      </c>
      <c r="B89" s="29" t="s">
        <v>116</v>
      </c>
      <c r="C89" s="30">
        <f>SUM(C90:C101)</f>
        <v>0</v>
      </c>
    </row>
    <row r="90" s="15" customFormat="1" ht="13.5" spans="1:3">
      <c r="A90" s="31">
        <v>2010901</v>
      </c>
      <c r="B90" s="32" t="s">
        <v>65</v>
      </c>
      <c r="C90" s="33"/>
    </row>
    <row r="91" s="15" customFormat="1" ht="13.5" spans="1:3">
      <c r="A91" s="31">
        <v>2010902</v>
      </c>
      <c r="B91" s="34" t="s">
        <v>66</v>
      </c>
      <c r="C91" s="33"/>
    </row>
    <row r="92" s="15" customFormat="1" ht="13.5" spans="1:3">
      <c r="A92" s="31">
        <v>2010903</v>
      </c>
      <c r="B92" s="34" t="s">
        <v>67</v>
      </c>
      <c r="C92" s="33"/>
    </row>
    <row r="93" s="15" customFormat="1" ht="13.5" spans="1:3">
      <c r="A93" s="31">
        <v>2010905</v>
      </c>
      <c r="B93" s="32" t="s">
        <v>117</v>
      </c>
      <c r="C93" s="33"/>
    </row>
    <row r="94" s="15" customFormat="1" ht="13.5" spans="1:3">
      <c r="A94" s="31">
        <v>2010907</v>
      </c>
      <c r="B94" s="32" t="s">
        <v>118</v>
      </c>
      <c r="C94" s="33"/>
    </row>
    <row r="95" s="15" customFormat="1" ht="13.5" spans="1:3">
      <c r="A95" s="31">
        <v>2010908</v>
      </c>
      <c r="B95" s="32" t="s">
        <v>106</v>
      </c>
      <c r="C95" s="33"/>
    </row>
    <row r="96" s="15" customFormat="1" ht="13.5" spans="1:3">
      <c r="A96" s="31">
        <v>2010909</v>
      </c>
      <c r="B96" s="32" t="s">
        <v>119</v>
      </c>
      <c r="C96" s="33"/>
    </row>
    <row r="97" s="15" customFormat="1" ht="13.5" spans="1:3">
      <c r="A97" s="31">
        <v>2010910</v>
      </c>
      <c r="B97" s="32" t="s">
        <v>120</v>
      </c>
      <c r="C97" s="33"/>
    </row>
    <row r="98" s="15" customFormat="1" ht="13.5" spans="1:3">
      <c r="A98" s="31">
        <v>2010911</v>
      </c>
      <c r="B98" s="32" t="s">
        <v>121</v>
      </c>
      <c r="C98" s="33"/>
    </row>
    <row r="99" s="15" customFormat="1" ht="13.5" spans="1:3">
      <c r="A99" s="31">
        <v>2010912</v>
      </c>
      <c r="B99" s="32" t="s">
        <v>122</v>
      </c>
      <c r="C99" s="33"/>
    </row>
    <row r="100" s="15" customFormat="1" ht="13.5" spans="1:3">
      <c r="A100" s="31">
        <v>2010950</v>
      </c>
      <c r="B100" s="34" t="s">
        <v>74</v>
      </c>
      <c r="C100" s="33"/>
    </row>
    <row r="101" s="15" customFormat="1" ht="13.5" spans="1:3">
      <c r="A101" s="31">
        <v>2010999</v>
      </c>
      <c r="B101" s="34" t="s">
        <v>123</v>
      </c>
      <c r="C101" s="33"/>
    </row>
    <row r="102" s="15" customFormat="1" ht="13.5" spans="1:3">
      <c r="A102" s="28">
        <v>20111</v>
      </c>
      <c r="B102" s="40" t="s">
        <v>124</v>
      </c>
      <c r="C102" s="30">
        <f>SUM(C103:C110)</f>
        <v>0</v>
      </c>
    </row>
    <row r="103" s="15" customFormat="1" ht="13.5" spans="1:3">
      <c r="A103" s="31">
        <v>2011101</v>
      </c>
      <c r="B103" s="32" t="s">
        <v>65</v>
      </c>
      <c r="C103" s="33"/>
    </row>
    <row r="104" s="15" customFormat="1" ht="13.5" spans="1:3">
      <c r="A104" s="31">
        <v>2011102</v>
      </c>
      <c r="B104" s="32" t="s">
        <v>66</v>
      </c>
      <c r="C104" s="33"/>
    </row>
    <row r="105" s="15" customFormat="1" ht="13.5" spans="1:3">
      <c r="A105" s="31">
        <v>2011103</v>
      </c>
      <c r="B105" s="32" t="s">
        <v>67</v>
      </c>
      <c r="C105" s="33"/>
    </row>
    <row r="106" s="15" customFormat="1" ht="13.5" spans="1:3">
      <c r="A106" s="31">
        <v>2011104</v>
      </c>
      <c r="B106" s="34" t="s">
        <v>125</v>
      </c>
      <c r="C106" s="33"/>
    </row>
    <row r="107" s="15" customFormat="1" ht="13.5" spans="1:3">
      <c r="A107" s="31">
        <v>2011105</v>
      </c>
      <c r="B107" s="34" t="s">
        <v>126</v>
      </c>
      <c r="C107" s="33"/>
    </row>
    <row r="108" s="15" customFormat="1" ht="13.5" spans="1:3">
      <c r="A108" s="31">
        <v>2011106</v>
      </c>
      <c r="B108" s="34" t="s">
        <v>127</v>
      </c>
      <c r="C108" s="33"/>
    </row>
    <row r="109" s="15" customFormat="1" ht="13.5" spans="1:3">
      <c r="A109" s="31">
        <v>2011150</v>
      </c>
      <c r="B109" s="32" t="s">
        <v>74</v>
      </c>
      <c r="C109" s="33"/>
    </row>
    <row r="110" s="15" customFormat="1" ht="13.5" spans="1:3">
      <c r="A110" s="31">
        <v>2011199</v>
      </c>
      <c r="B110" s="32" t="s">
        <v>128</v>
      </c>
      <c r="C110" s="33"/>
    </row>
    <row r="111" s="15" customFormat="1" ht="13.5" spans="1:3">
      <c r="A111" s="28">
        <v>20113</v>
      </c>
      <c r="B111" s="41" t="s">
        <v>129</v>
      </c>
      <c r="C111" s="30">
        <f>SUM(C112:C121)</f>
        <v>0</v>
      </c>
    </row>
    <row r="112" s="15" customFormat="1" ht="13.5" spans="1:3">
      <c r="A112" s="31">
        <v>2011301</v>
      </c>
      <c r="B112" s="32" t="s">
        <v>65</v>
      </c>
      <c r="C112" s="33"/>
    </row>
    <row r="113" s="15" customFormat="1" ht="13.5" spans="1:3">
      <c r="A113" s="31">
        <v>2011302</v>
      </c>
      <c r="B113" s="32" t="s">
        <v>66</v>
      </c>
      <c r="C113" s="33"/>
    </row>
    <row r="114" s="15" customFormat="1" ht="13.5" spans="1:3">
      <c r="A114" s="31">
        <v>2011303</v>
      </c>
      <c r="B114" s="32" t="s">
        <v>67</v>
      </c>
      <c r="C114" s="33"/>
    </row>
    <row r="115" s="15" customFormat="1" ht="13.5" spans="1:3">
      <c r="A115" s="31">
        <v>2011304</v>
      </c>
      <c r="B115" s="34" t="s">
        <v>130</v>
      </c>
      <c r="C115" s="33"/>
    </row>
    <row r="116" s="15" customFormat="1" ht="13.5" spans="1:3">
      <c r="A116" s="31">
        <v>2011305</v>
      </c>
      <c r="B116" s="34" t="s">
        <v>131</v>
      </c>
      <c r="C116" s="33"/>
    </row>
    <row r="117" s="15" customFormat="1" ht="13.5" spans="1:3">
      <c r="A117" s="31">
        <v>2011306</v>
      </c>
      <c r="B117" s="34" t="s">
        <v>132</v>
      </c>
      <c r="C117" s="33"/>
    </row>
    <row r="118" s="15" customFormat="1" ht="13.5" spans="1:3">
      <c r="A118" s="31">
        <v>2011307</v>
      </c>
      <c r="B118" s="32" t="s">
        <v>133</v>
      </c>
      <c r="C118" s="33"/>
    </row>
    <row r="119" s="15" customFormat="1" ht="13.5" spans="1:3">
      <c r="A119" s="31">
        <v>2011308</v>
      </c>
      <c r="B119" s="32" t="s">
        <v>134</v>
      </c>
      <c r="C119" s="33"/>
    </row>
    <row r="120" s="15" customFormat="1" ht="13.5" spans="1:3">
      <c r="A120" s="31">
        <v>2011350</v>
      </c>
      <c r="B120" s="32" t="s">
        <v>74</v>
      </c>
      <c r="C120" s="33"/>
    </row>
    <row r="121" s="15" customFormat="1" ht="13.5" spans="1:3">
      <c r="A121" s="31">
        <v>2011399</v>
      </c>
      <c r="B121" s="34" t="s">
        <v>135</v>
      </c>
      <c r="C121" s="33"/>
    </row>
    <row r="122" s="15" customFormat="1" ht="13.5" spans="1:3">
      <c r="A122" s="28">
        <v>20114</v>
      </c>
      <c r="B122" s="37" t="s">
        <v>136</v>
      </c>
      <c r="C122" s="30">
        <f>SUM(C123:C133)</f>
        <v>0</v>
      </c>
    </row>
    <row r="123" s="15" customFormat="1" ht="13.5" spans="1:3">
      <c r="A123" s="31">
        <v>2011401</v>
      </c>
      <c r="B123" s="34" t="s">
        <v>65</v>
      </c>
      <c r="C123" s="33"/>
    </row>
    <row r="124" s="15" customFormat="1" ht="13.5" spans="1:3">
      <c r="A124" s="31">
        <v>2011402</v>
      </c>
      <c r="B124" s="35" t="s">
        <v>66</v>
      </c>
      <c r="C124" s="33"/>
    </row>
    <row r="125" s="15" customFormat="1" ht="13.5" spans="1:3">
      <c r="A125" s="31">
        <v>2011403</v>
      </c>
      <c r="B125" s="32" t="s">
        <v>67</v>
      </c>
      <c r="C125" s="33"/>
    </row>
    <row r="126" s="15" customFormat="1" ht="13.5" spans="1:3">
      <c r="A126" s="31">
        <v>2011404</v>
      </c>
      <c r="B126" s="32" t="s">
        <v>137</v>
      </c>
      <c r="C126" s="33"/>
    </row>
    <row r="127" s="15" customFormat="1" ht="13.5" spans="1:3">
      <c r="A127" s="31">
        <v>2011405</v>
      </c>
      <c r="B127" s="32" t="s">
        <v>138</v>
      </c>
      <c r="C127" s="33"/>
    </row>
    <row r="128" s="15" customFormat="1" ht="13.5" spans="1:3">
      <c r="A128" s="31">
        <v>2011408</v>
      </c>
      <c r="B128" s="34" t="s">
        <v>139</v>
      </c>
      <c r="C128" s="33"/>
    </row>
    <row r="129" s="15" customFormat="1" ht="13.5" spans="1:3">
      <c r="A129" s="31">
        <v>2011409</v>
      </c>
      <c r="B129" s="32" t="s">
        <v>140</v>
      </c>
      <c r="C129" s="33"/>
    </row>
    <row r="130" s="15" customFormat="1" ht="13.5" spans="1:3">
      <c r="A130" s="31">
        <v>2011410</v>
      </c>
      <c r="B130" s="32" t="s">
        <v>141</v>
      </c>
      <c r="C130" s="33"/>
    </row>
    <row r="131" s="15" customFormat="1" ht="13.5" spans="1:3">
      <c r="A131" s="31">
        <v>2011411</v>
      </c>
      <c r="B131" s="32" t="s">
        <v>142</v>
      </c>
      <c r="C131" s="33"/>
    </row>
    <row r="132" s="15" customFormat="1" ht="13.5" spans="1:3">
      <c r="A132" s="31">
        <v>2011450</v>
      </c>
      <c r="B132" s="32" t="s">
        <v>74</v>
      </c>
      <c r="C132" s="33"/>
    </row>
    <row r="133" s="15" customFormat="1" ht="13.5" spans="1:3">
      <c r="A133" s="31">
        <v>2011499</v>
      </c>
      <c r="B133" s="32" t="s">
        <v>143</v>
      </c>
      <c r="C133" s="33"/>
    </row>
    <row r="134" s="15" customFormat="1" ht="13.5" spans="1:3">
      <c r="A134" s="28">
        <v>20123</v>
      </c>
      <c r="B134" s="29" t="s">
        <v>144</v>
      </c>
      <c r="C134" s="30">
        <f>SUM(C135:C140)</f>
        <v>0</v>
      </c>
    </row>
    <row r="135" s="15" customFormat="1" ht="13.5" spans="1:3">
      <c r="A135" s="31">
        <v>2012301</v>
      </c>
      <c r="B135" s="32" t="s">
        <v>65</v>
      </c>
      <c r="C135" s="33"/>
    </row>
    <row r="136" s="15" customFormat="1" ht="13.5" spans="1:3">
      <c r="A136" s="31">
        <v>2012302</v>
      </c>
      <c r="B136" s="32" t="s">
        <v>66</v>
      </c>
      <c r="C136" s="33"/>
    </row>
    <row r="137" s="15" customFormat="1" ht="13.5" spans="1:3">
      <c r="A137" s="31">
        <v>2012303</v>
      </c>
      <c r="B137" s="34" t="s">
        <v>67</v>
      </c>
      <c r="C137" s="33"/>
    </row>
    <row r="138" s="15" customFormat="1" ht="13.5" spans="1:3">
      <c r="A138" s="31">
        <v>2012304</v>
      </c>
      <c r="B138" s="34" t="s">
        <v>145</v>
      </c>
      <c r="C138" s="33"/>
    </row>
    <row r="139" s="15" customFormat="1" ht="13.5" spans="1:3">
      <c r="A139" s="31">
        <v>2012350</v>
      </c>
      <c r="B139" s="34" t="s">
        <v>74</v>
      </c>
      <c r="C139" s="33"/>
    </row>
    <row r="140" s="15" customFormat="1" ht="13.5" spans="1:3">
      <c r="A140" s="31">
        <v>2012399</v>
      </c>
      <c r="B140" s="35" t="s">
        <v>146</v>
      </c>
      <c r="C140" s="33"/>
    </row>
    <row r="141" s="15" customFormat="1" ht="13.5" spans="1:3">
      <c r="A141" s="28">
        <v>20125</v>
      </c>
      <c r="B141" s="29" t="s">
        <v>147</v>
      </c>
      <c r="C141" s="30">
        <f>SUM(C142:C148)</f>
        <v>0</v>
      </c>
    </row>
    <row r="142" s="15" customFormat="1" ht="13.5" spans="1:3">
      <c r="A142" s="31">
        <v>2012501</v>
      </c>
      <c r="B142" s="32" t="s">
        <v>65</v>
      </c>
      <c r="C142" s="33"/>
    </row>
    <row r="143" s="15" customFormat="1" ht="13.5" spans="1:3">
      <c r="A143" s="31">
        <v>2012502</v>
      </c>
      <c r="B143" s="34" t="s">
        <v>66</v>
      </c>
      <c r="C143" s="33"/>
    </row>
    <row r="144" s="15" customFormat="1" ht="13.5" spans="1:3">
      <c r="A144" s="31">
        <v>2012503</v>
      </c>
      <c r="B144" s="34" t="s">
        <v>67</v>
      </c>
      <c r="C144" s="33"/>
    </row>
    <row r="145" s="15" customFormat="1" ht="13.5" spans="1:3">
      <c r="A145" s="31">
        <v>2012504</v>
      </c>
      <c r="B145" s="34" t="s">
        <v>148</v>
      </c>
      <c r="C145" s="33"/>
    </row>
    <row r="146" s="15" customFormat="1" ht="13.5" spans="1:3">
      <c r="A146" s="31">
        <v>2012505</v>
      </c>
      <c r="B146" s="35" t="s">
        <v>149</v>
      </c>
      <c r="C146" s="33"/>
    </row>
    <row r="147" s="15" customFormat="1" ht="13.5" spans="1:3">
      <c r="A147" s="31">
        <v>2012550</v>
      </c>
      <c r="B147" s="32" t="s">
        <v>74</v>
      </c>
      <c r="C147" s="33"/>
    </row>
    <row r="148" s="15" customFormat="1" ht="13.5" spans="1:3">
      <c r="A148" s="31">
        <v>2012599</v>
      </c>
      <c r="B148" s="32" t="s">
        <v>150</v>
      </c>
      <c r="C148" s="33"/>
    </row>
    <row r="149" s="15" customFormat="1" ht="13.5" spans="1:3">
      <c r="A149" s="28">
        <v>20126</v>
      </c>
      <c r="B149" s="37" t="s">
        <v>151</v>
      </c>
      <c r="C149" s="30">
        <f>SUM(C150:C154)</f>
        <v>0</v>
      </c>
    </row>
    <row r="150" s="15" customFormat="1" ht="13.5" spans="1:3">
      <c r="A150" s="31">
        <v>2012601</v>
      </c>
      <c r="B150" s="34" t="s">
        <v>65</v>
      </c>
      <c r="C150" s="33"/>
    </row>
    <row r="151" s="15" customFormat="1" ht="13.5" spans="1:3">
      <c r="A151" s="31">
        <v>2012602</v>
      </c>
      <c r="B151" s="34" t="s">
        <v>66</v>
      </c>
      <c r="C151" s="33"/>
    </row>
    <row r="152" s="15" customFormat="1" ht="13.5" spans="1:3">
      <c r="A152" s="31">
        <v>2012603</v>
      </c>
      <c r="B152" s="32" t="s">
        <v>67</v>
      </c>
      <c r="C152" s="33"/>
    </row>
    <row r="153" s="15" customFormat="1" ht="13.5" spans="1:3">
      <c r="A153" s="31">
        <v>2012604</v>
      </c>
      <c r="B153" s="36" t="s">
        <v>152</v>
      </c>
      <c r="C153" s="33"/>
    </row>
    <row r="154" s="15" customFormat="1" ht="13.5" spans="1:3">
      <c r="A154" s="31">
        <v>2012699</v>
      </c>
      <c r="B154" s="32" t="s">
        <v>153</v>
      </c>
      <c r="C154" s="33"/>
    </row>
    <row r="155" s="15" customFormat="1" ht="13.5" spans="1:3">
      <c r="A155" s="28">
        <v>20128</v>
      </c>
      <c r="B155" s="37" t="s">
        <v>154</v>
      </c>
      <c r="C155" s="30">
        <f>SUM(C156:C161)</f>
        <v>0</v>
      </c>
    </row>
    <row r="156" s="15" customFormat="1" ht="13.5" spans="1:3">
      <c r="A156" s="31">
        <v>2012801</v>
      </c>
      <c r="B156" s="34" t="s">
        <v>65</v>
      </c>
      <c r="C156" s="33"/>
    </row>
    <row r="157" s="15" customFormat="1" ht="13.5" spans="1:3">
      <c r="A157" s="31">
        <v>2012802</v>
      </c>
      <c r="B157" s="34" t="s">
        <v>66</v>
      </c>
      <c r="C157" s="33"/>
    </row>
    <row r="158" s="15" customFormat="1" ht="13.5" spans="1:3">
      <c r="A158" s="31">
        <v>2012803</v>
      </c>
      <c r="B158" s="35" t="s">
        <v>67</v>
      </c>
      <c r="C158" s="33"/>
    </row>
    <row r="159" s="15" customFormat="1" ht="13.5" spans="1:3">
      <c r="A159" s="31">
        <v>2012804</v>
      </c>
      <c r="B159" s="32" t="s">
        <v>79</v>
      </c>
      <c r="C159" s="33"/>
    </row>
    <row r="160" s="15" customFormat="1" ht="13.5" spans="1:3">
      <c r="A160" s="31">
        <v>2012850</v>
      </c>
      <c r="B160" s="32" t="s">
        <v>74</v>
      </c>
      <c r="C160" s="33"/>
    </row>
    <row r="161" s="15" customFormat="1" ht="13.5" spans="1:3">
      <c r="A161" s="31">
        <v>2012899</v>
      </c>
      <c r="B161" s="32" t="s">
        <v>155</v>
      </c>
      <c r="C161" s="33"/>
    </row>
    <row r="162" s="15" customFormat="1" ht="13.5" spans="1:3">
      <c r="A162" s="28">
        <v>20129</v>
      </c>
      <c r="B162" s="37" t="s">
        <v>156</v>
      </c>
      <c r="C162" s="30">
        <f>SUM(C163:C168)</f>
        <v>10</v>
      </c>
    </row>
    <row r="163" s="15" customFormat="1" ht="13.5" spans="1:3">
      <c r="A163" s="31">
        <v>2012901</v>
      </c>
      <c r="B163" s="34" t="s">
        <v>65</v>
      </c>
      <c r="C163" s="33"/>
    </row>
    <row r="164" s="15" customFormat="1" ht="13.5" spans="1:3">
      <c r="A164" s="31">
        <v>2012902</v>
      </c>
      <c r="B164" s="34" t="s">
        <v>66</v>
      </c>
      <c r="C164" s="33"/>
    </row>
    <row r="165" s="15" customFormat="1" ht="13.5" spans="1:3">
      <c r="A165" s="31">
        <v>2012903</v>
      </c>
      <c r="B165" s="32" t="s">
        <v>67</v>
      </c>
      <c r="C165" s="33"/>
    </row>
    <row r="166" s="15" customFormat="1" ht="13.5" spans="1:3">
      <c r="A166" s="31">
        <v>2012906</v>
      </c>
      <c r="B166" s="32" t="s">
        <v>157</v>
      </c>
      <c r="C166" s="33">
        <v>10</v>
      </c>
    </row>
    <row r="167" s="15" customFormat="1" ht="13.5" spans="1:3">
      <c r="A167" s="31">
        <v>2012950</v>
      </c>
      <c r="B167" s="34" t="s">
        <v>74</v>
      </c>
      <c r="C167" s="33"/>
    </row>
    <row r="168" s="15" customFormat="1" ht="13.5" spans="1:3">
      <c r="A168" s="31">
        <v>2012999</v>
      </c>
      <c r="B168" s="34" t="s">
        <v>158</v>
      </c>
      <c r="C168" s="33"/>
    </row>
    <row r="169" s="15" customFormat="1" ht="13.5" spans="1:3">
      <c r="A169" s="28">
        <v>20131</v>
      </c>
      <c r="B169" s="37" t="s">
        <v>159</v>
      </c>
      <c r="C169" s="30">
        <f>SUM(C170:C175)</f>
        <v>0</v>
      </c>
    </row>
    <row r="170" s="15" customFormat="1" ht="13.5" spans="1:3">
      <c r="A170" s="31">
        <v>2013101</v>
      </c>
      <c r="B170" s="34" t="s">
        <v>65</v>
      </c>
      <c r="C170" s="33"/>
    </row>
    <row r="171" s="15" customFormat="1" ht="13.5" spans="1:3">
      <c r="A171" s="31">
        <v>2013102</v>
      </c>
      <c r="B171" s="32" t="s">
        <v>66</v>
      </c>
      <c r="C171" s="33"/>
    </row>
    <row r="172" s="15" customFormat="1" ht="13.5" spans="1:3">
      <c r="A172" s="31">
        <v>2013103</v>
      </c>
      <c r="B172" s="32" t="s">
        <v>67</v>
      </c>
      <c r="C172" s="33"/>
    </row>
    <row r="173" s="15" customFormat="1" ht="13.5" spans="1:3">
      <c r="A173" s="31">
        <v>2013105</v>
      </c>
      <c r="B173" s="32" t="s">
        <v>160</v>
      </c>
      <c r="C173" s="33"/>
    </row>
    <row r="174" s="15" customFormat="1" ht="13.5" spans="1:3">
      <c r="A174" s="31">
        <v>2013150</v>
      </c>
      <c r="B174" s="34" t="s">
        <v>74</v>
      </c>
      <c r="C174" s="33"/>
    </row>
    <row r="175" s="15" customFormat="1" ht="13.5" spans="1:3">
      <c r="A175" s="31">
        <v>2013199</v>
      </c>
      <c r="B175" s="34" t="s">
        <v>161</v>
      </c>
      <c r="C175" s="33"/>
    </row>
    <row r="176" s="15" customFormat="1" ht="13.5" spans="1:3">
      <c r="A176" s="28">
        <v>20132</v>
      </c>
      <c r="B176" s="37" t="s">
        <v>162</v>
      </c>
      <c r="C176" s="30">
        <f>SUM(C177:C182)</f>
        <v>0</v>
      </c>
    </row>
    <row r="177" s="15" customFormat="1" ht="13.5" spans="1:3">
      <c r="A177" s="31">
        <v>2013201</v>
      </c>
      <c r="B177" s="32" t="s">
        <v>65</v>
      </c>
      <c r="C177" s="33"/>
    </row>
    <row r="178" s="15" customFormat="1" ht="13.5" spans="1:3">
      <c r="A178" s="31">
        <v>2013202</v>
      </c>
      <c r="B178" s="32" t="s">
        <v>66</v>
      </c>
      <c r="C178" s="33"/>
    </row>
    <row r="179" s="15" customFormat="1" ht="13.5" spans="1:3">
      <c r="A179" s="31">
        <v>2013203</v>
      </c>
      <c r="B179" s="32" t="s">
        <v>67</v>
      </c>
      <c r="C179" s="33"/>
    </row>
    <row r="180" s="15" customFormat="1" ht="13.5" spans="1:3">
      <c r="A180" s="31">
        <v>2013204</v>
      </c>
      <c r="B180" s="32" t="s">
        <v>163</v>
      </c>
      <c r="C180" s="33"/>
    </row>
    <row r="181" s="15" customFormat="1" ht="13.5" spans="1:3">
      <c r="A181" s="31">
        <v>2013250</v>
      </c>
      <c r="B181" s="32" t="s">
        <v>74</v>
      </c>
      <c r="C181" s="33"/>
    </row>
    <row r="182" s="15" customFormat="1" ht="13.5" spans="1:3">
      <c r="A182" s="31">
        <v>2013299</v>
      </c>
      <c r="B182" s="34" t="s">
        <v>164</v>
      </c>
      <c r="C182" s="33"/>
    </row>
    <row r="183" s="15" customFormat="1" ht="13.5" spans="1:3">
      <c r="A183" s="28">
        <v>20133</v>
      </c>
      <c r="B183" s="37" t="s">
        <v>165</v>
      </c>
      <c r="C183" s="30">
        <f>SUM(C184:C189)</f>
        <v>0</v>
      </c>
    </row>
    <row r="184" s="15" customFormat="1" ht="13.5" spans="1:3">
      <c r="A184" s="31">
        <v>2013301</v>
      </c>
      <c r="B184" s="35" t="s">
        <v>65</v>
      </c>
      <c r="C184" s="33"/>
    </row>
    <row r="185" s="15" customFormat="1" ht="13.5" spans="1:3">
      <c r="A185" s="31">
        <v>2013302</v>
      </c>
      <c r="B185" s="32" t="s">
        <v>66</v>
      </c>
      <c r="C185" s="33"/>
    </row>
    <row r="186" s="15" customFormat="1" ht="13.5" spans="1:3">
      <c r="A186" s="31">
        <v>2013303</v>
      </c>
      <c r="B186" s="32" t="s">
        <v>67</v>
      </c>
      <c r="C186" s="33"/>
    </row>
    <row r="187" s="15" customFormat="1" ht="13.5" spans="1:3">
      <c r="A187" s="31">
        <v>2013304</v>
      </c>
      <c r="B187" s="32" t="s">
        <v>166</v>
      </c>
      <c r="C187" s="33"/>
    </row>
    <row r="188" s="15" customFormat="1" ht="13.5" spans="1:3">
      <c r="A188" s="31">
        <v>2013350</v>
      </c>
      <c r="B188" s="32" t="s">
        <v>74</v>
      </c>
      <c r="C188" s="33"/>
    </row>
    <row r="189" s="15" customFormat="1" ht="13.5" spans="1:3">
      <c r="A189" s="31">
        <v>2013399</v>
      </c>
      <c r="B189" s="34" t="s">
        <v>167</v>
      </c>
      <c r="C189" s="33"/>
    </row>
    <row r="190" s="15" customFormat="1" ht="13.5" spans="1:3">
      <c r="A190" s="28">
        <v>20134</v>
      </c>
      <c r="B190" s="37" t="s">
        <v>168</v>
      </c>
      <c r="C190" s="30">
        <f>SUM(C191:C197)</f>
        <v>0</v>
      </c>
    </row>
    <row r="191" s="15" customFormat="1" ht="13.5" spans="1:3">
      <c r="A191" s="31">
        <v>2013401</v>
      </c>
      <c r="B191" s="34" t="s">
        <v>65</v>
      </c>
      <c r="C191" s="33"/>
    </row>
    <row r="192" s="15" customFormat="1" ht="13.5" spans="1:3">
      <c r="A192" s="31">
        <v>2013402</v>
      </c>
      <c r="B192" s="32" t="s">
        <v>66</v>
      </c>
      <c r="C192" s="33"/>
    </row>
    <row r="193" s="15" customFormat="1" ht="13.5" spans="1:3">
      <c r="A193" s="31">
        <v>2013403</v>
      </c>
      <c r="B193" s="32" t="s">
        <v>67</v>
      </c>
      <c r="C193" s="33"/>
    </row>
    <row r="194" s="15" customFormat="1" ht="13.5" spans="1:3">
      <c r="A194" s="31">
        <v>2013404</v>
      </c>
      <c r="B194" s="32" t="s">
        <v>169</v>
      </c>
      <c r="C194" s="33"/>
    </row>
    <row r="195" s="15" customFormat="1" ht="13.5" spans="1:3">
      <c r="A195" s="31">
        <v>2013405</v>
      </c>
      <c r="B195" s="32" t="s">
        <v>170</v>
      </c>
      <c r="C195" s="33"/>
    </row>
    <row r="196" s="15" customFormat="1" ht="13.5" spans="1:3">
      <c r="A196" s="31">
        <v>2013450</v>
      </c>
      <c r="B196" s="32" t="s">
        <v>74</v>
      </c>
      <c r="C196" s="33"/>
    </row>
    <row r="197" s="15" customFormat="1" ht="13.5" spans="1:3">
      <c r="A197" s="31">
        <v>2013499</v>
      </c>
      <c r="B197" s="34" t="s">
        <v>171</v>
      </c>
      <c r="C197" s="33"/>
    </row>
    <row r="198" s="15" customFormat="1" ht="13.5" spans="1:3">
      <c r="A198" s="28">
        <v>20135</v>
      </c>
      <c r="B198" s="37" t="s">
        <v>172</v>
      </c>
      <c r="C198" s="30">
        <f>SUM(C199:C203)</f>
        <v>0</v>
      </c>
    </row>
    <row r="199" s="15" customFormat="1" ht="13.5" spans="1:3">
      <c r="A199" s="31">
        <v>2013501</v>
      </c>
      <c r="B199" s="34" t="s">
        <v>65</v>
      </c>
      <c r="C199" s="33"/>
    </row>
    <row r="200" s="15" customFormat="1" ht="13.5" spans="1:3">
      <c r="A200" s="31">
        <v>2013502</v>
      </c>
      <c r="B200" s="35" t="s">
        <v>66</v>
      </c>
      <c r="C200" s="33"/>
    </row>
    <row r="201" s="15" customFormat="1" ht="13.5" spans="1:3">
      <c r="A201" s="31">
        <v>2013503</v>
      </c>
      <c r="B201" s="32" t="s">
        <v>67</v>
      </c>
      <c r="C201" s="42"/>
    </row>
    <row r="202" s="15" customFormat="1" ht="13.5" spans="1:3">
      <c r="A202" s="31">
        <v>2013550</v>
      </c>
      <c r="B202" s="32" t="s">
        <v>74</v>
      </c>
      <c r="C202" s="42"/>
    </row>
    <row r="203" s="15" customFormat="1" ht="13.5" spans="1:3">
      <c r="A203" s="31">
        <v>2013599</v>
      </c>
      <c r="B203" s="32" t="s">
        <v>173</v>
      </c>
      <c r="C203" s="42"/>
    </row>
    <row r="204" s="15" customFormat="1" ht="13.5" spans="1:3">
      <c r="A204" s="28">
        <v>20136</v>
      </c>
      <c r="B204" s="37" t="s">
        <v>174</v>
      </c>
      <c r="C204" s="43">
        <f>SUM(C205:C209)</f>
        <v>0</v>
      </c>
    </row>
    <row r="205" s="15" customFormat="1" ht="13.5" spans="1:3">
      <c r="A205" s="31">
        <v>2013601</v>
      </c>
      <c r="B205" s="34" t="s">
        <v>65</v>
      </c>
      <c r="C205" s="44"/>
    </row>
    <row r="206" s="15" customFormat="1" ht="13.5" spans="1:3">
      <c r="A206" s="31">
        <v>2013602</v>
      </c>
      <c r="B206" s="34" t="s">
        <v>66</v>
      </c>
      <c r="C206" s="44"/>
    </row>
    <row r="207" s="15" customFormat="1" ht="13.5" spans="1:3">
      <c r="A207" s="31">
        <v>2013603</v>
      </c>
      <c r="B207" s="32" t="s">
        <v>67</v>
      </c>
      <c r="C207" s="44"/>
    </row>
    <row r="208" s="15" customFormat="1" ht="13.5" spans="1:3">
      <c r="A208" s="31">
        <v>2013650</v>
      </c>
      <c r="B208" s="32" t="s">
        <v>74</v>
      </c>
      <c r="C208" s="44"/>
    </row>
    <row r="209" s="15" customFormat="1" ht="13.5" spans="1:3">
      <c r="A209" s="31">
        <v>2013699</v>
      </c>
      <c r="B209" s="32" t="s">
        <v>175</v>
      </c>
      <c r="C209" s="44"/>
    </row>
    <row r="210" s="15" customFormat="1" ht="13.5" spans="1:3">
      <c r="A210" s="28">
        <v>20137</v>
      </c>
      <c r="B210" s="29" t="s">
        <v>176</v>
      </c>
      <c r="C210" s="45">
        <f>SUM(C211:C216)</f>
        <v>0</v>
      </c>
    </row>
    <row r="211" s="15" customFormat="1" ht="13.5" spans="1:3">
      <c r="A211" s="31">
        <v>2013701</v>
      </c>
      <c r="B211" s="32" t="s">
        <v>65</v>
      </c>
      <c r="C211" s="44"/>
    </row>
    <row r="212" s="15" customFormat="1" ht="13.5" spans="1:3">
      <c r="A212" s="31">
        <v>2013702</v>
      </c>
      <c r="B212" s="32" t="s">
        <v>66</v>
      </c>
      <c r="C212" s="44"/>
    </row>
    <row r="213" s="15" customFormat="1" ht="13.5" spans="1:3">
      <c r="A213" s="31">
        <v>2013703</v>
      </c>
      <c r="B213" s="32" t="s">
        <v>67</v>
      </c>
      <c r="C213" s="42"/>
    </row>
    <row r="214" s="15" customFormat="1" ht="13.5" spans="1:3">
      <c r="A214" s="31">
        <v>2013704</v>
      </c>
      <c r="B214" s="32" t="s">
        <v>177</v>
      </c>
      <c r="C214" s="42"/>
    </row>
    <row r="215" s="15" customFormat="1" ht="13.5" spans="1:3">
      <c r="A215" s="31">
        <v>2013750</v>
      </c>
      <c r="B215" s="32" t="s">
        <v>74</v>
      </c>
      <c r="C215" s="42"/>
    </row>
    <row r="216" s="15" customFormat="1" ht="13.5" spans="1:3">
      <c r="A216" s="31">
        <v>2013799</v>
      </c>
      <c r="B216" s="32" t="s">
        <v>178</v>
      </c>
      <c r="C216" s="42"/>
    </row>
    <row r="217" s="15" customFormat="1" ht="13.5" spans="1:3">
      <c r="A217" s="28">
        <v>20138</v>
      </c>
      <c r="B217" s="29" t="s">
        <v>179</v>
      </c>
      <c r="C217" s="43">
        <f>SUM(C218:C231)</f>
        <v>0</v>
      </c>
    </row>
    <row r="218" s="15" customFormat="1" ht="13.5" spans="1:3">
      <c r="A218" s="31">
        <v>2013801</v>
      </c>
      <c r="B218" s="32" t="s">
        <v>65</v>
      </c>
      <c r="C218" s="33"/>
    </row>
    <row r="219" s="15" customFormat="1" ht="13.5" spans="1:3">
      <c r="A219" s="31">
        <v>2013802</v>
      </c>
      <c r="B219" s="32" t="s">
        <v>66</v>
      </c>
      <c r="C219" s="33"/>
    </row>
    <row r="220" s="15" customFormat="1" ht="13.5" spans="1:3">
      <c r="A220" s="31">
        <v>2013803</v>
      </c>
      <c r="B220" s="32" t="s">
        <v>67</v>
      </c>
      <c r="C220" s="33"/>
    </row>
    <row r="221" s="15" customFormat="1" ht="13.5" spans="1:3">
      <c r="A221" s="31">
        <v>2013804</v>
      </c>
      <c r="B221" s="32" t="s">
        <v>180</v>
      </c>
      <c r="C221" s="33"/>
    </row>
    <row r="222" s="15" customFormat="1" ht="13.5" spans="1:3">
      <c r="A222" s="31">
        <v>2013805</v>
      </c>
      <c r="B222" s="32" t="s">
        <v>181</v>
      </c>
      <c r="C222" s="33"/>
    </row>
    <row r="223" s="15" customFormat="1" ht="13.5" spans="1:3">
      <c r="A223" s="31">
        <v>2013808</v>
      </c>
      <c r="B223" s="32" t="s">
        <v>106</v>
      </c>
      <c r="C223" s="33"/>
    </row>
    <row r="224" s="15" customFormat="1" ht="13.5" spans="1:3">
      <c r="A224" s="31">
        <v>2013810</v>
      </c>
      <c r="B224" s="32" t="s">
        <v>182</v>
      </c>
      <c r="C224" s="33"/>
    </row>
    <row r="225" s="15" customFormat="1" ht="13.5" spans="1:3">
      <c r="A225" s="31">
        <v>2013812</v>
      </c>
      <c r="B225" s="32" t="s">
        <v>183</v>
      </c>
      <c r="C225" s="33"/>
    </row>
    <row r="226" s="15" customFormat="1" ht="13.5" spans="1:3">
      <c r="A226" s="31">
        <v>2013813</v>
      </c>
      <c r="B226" s="32" t="s">
        <v>184</v>
      </c>
      <c r="C226" s="33"/>
    </row>
    <row r="227" s="15" customFormat="1" ht="13.5" spans="1:3">
      <c r="A227" s="31">
        <v>2013814</v>
      </c>
      <c r="B227" s="32" t="s">
        <v>185</v>
      </c>
      <c r="C227" s="33"/>
    </row>
    <row r="228" s="15" customFormat="1" ht="13.5" spans="1:3">
      <c r="A228" s="31">
        <v>2013815</v>
      </c>
      <c r="B228" s="32" t="s">
        <v>186</v>
      </c>
      <c r="C228" s="33"/>
    </row>
    <row r="229" s="15" customFormat="1" ht="13.5" spans="1:3">
      <c r="A229" s="31">
        <v>2013816</v>
      </c>
      <c r="B229" s="32" t="s">
        <v>187</v>
      </c>
      <c r="C229" s="33"/>
    </row>
    <row r="230" s="15" customFormat="1" ht="13.5" spans="1:3">
      <c r="A230" s="31">
        <v>2013850</v>
      </c>
      <c r="B230" s="32" t="s">
        <v>74</v>
      </c>
      <c r="C230" s="33"/>
    </row>
    <row r="231" s="15" customFormat="1" ht="13.5" spans="1:3">
      <c r="A231" s="31">
        <v>2013899</v>
      </c>
      <c r="B231" s="32" t="s">
        <v>188</v>
      </c>
      <c r="C231" s="33"/>
    </row>
    <row r="232" s="15" customFormat="1" ht="13.5" spans="1:3">
      <c r="A232" s="28">
        <v>20199</v>
      </c>
      <c r="B232" s="29" t="s">
        <v>189</v>
      </c>
      <c r="C232" s="30">
        <f>SUM(C233:C234)</f>
        <v>0</v>
      </c>
    </row>
    <row r="233" s="15" customFormat="1" ht="13.5" spans="1:3">
      <c r="A233" s="31">
        <v>2019901</v>
      </c>
      <c r="B233" s="34" t="s">
        <v>190</v>
      </c>
      <c r="C233" s="33"/>
    </row>
    <row r="234" s="15" customFormat="1" ht="13.5" spans="1:3">
      <c r="A234" s="31">
        <v>2019999</v>
      </c>
      <c r="B234" s="34" t="s">
        <v>191</v>
      </c>
      <c r="C234" s="33"/>
    </row>
    <row r="235" s="15" customFormat="1" ht="13.5" spans="1:3">
      <c r="A235" s="25">
        <v>202</v>
      </c>
      <c r="B235" s="26" t="s">
        <v>192</v>
      </c>
      <c r="C235" s="46">
        <f>SUM(C236,C237,C238)</f>
        <v>0</v>
      </c>
    </row>
    <row r="236" s="15" customFormat="1" ht="13.5" spans="1:3">
      <c r="A236" s="47">
        <v>20205</v>
      </c>
      <c r="B236" s="48" t="s">
        <v>193</v>
      </c>
      <c r="C236" s="49"/>
    </row>
    <row r="237" s="15" customFormat="1" ht="13.5" spans="1:3">
      <c r="A237" s="47">
        <v>20206</v>
      </c>
      <c r="B237" s="48" t="s">
        <v>194</v>
      </c>
      <c r="C237" s="49"/>
    </row>
    <row r="238" s="15" customFormat="1" ht="13.5" spans="1:3">
      <c r="A238" s="47">
        <v>20299</v>
      </c>
      <c r="B238" s="48" t="s">
        <v>195</v>
      </c>
      <c r="C238" s="49"/>
    </row>
    <row r="239" s="15" customFormat="1" ht="13.5" spans="1:3">
      <c r="A239" s="25">
        <v>203</v>
      </c>
      <c r="B239" s="26" t="s">
        <v>196</v>
      </c>
      <c r="C239" s="46">
        <f>SUM(C240,C248)</f>
        <v>0</v>
      </c>
    </row>
    <row r="240" s="15" customFormat="1" ht="13.5" spans="1:3">
      <c r="A240" s="28">
        <v>20306</v>
      </c>
      <c r="B240" s="37" t="s">
        <v>197</v>
      </c>
      <c r="C240" s="30">
        <f>SUM(C241:C247)</f>
        <v>0</v>
      </c>
    </row>
    <row r="241" s="15" customFormat="1" ht="13.5" spans="1:3">
      <c r="A241" s="31">
        <v>2030601</v>
      </c>
      <c r="B241" s="34" t="s">
        <v>198</v>
      </c>
      <c r="C241" s="33"/>
    </row>
    <row r="242" s="15" customFormat="1" ht="13.5" spans="1:3">
      <c r="A242" s="31">
        <v>2030602</v>
      </c>
      <c r="B242" s="32" t="s">
        <v>199</v>
      </c>
      <c r="C242" s="33"/>
    </row>
    <row r="243" s="15" customFormat="1" ht="13.5" spans="1:3">
      <c r="A243" s="31">
        <v>2030603</v>
      </c>
      <c r="B243" s="32" t="s">
        <v>200</v>
      </c>
      <c r="C243" s="33"/>
    </row>
    <row r="244" s="15" customFormat="1" ht="13.5" spans="1:3">
      <c r="A244" s="31">
        <v>2030604</v>
      </c>
      <c r="B244" s="32" t="s">
        <v>201</v>
      </c>
      <c r="C244" s="33"/>
    </row>
    <row r="245" s="15" customFormat="1" ht="13.5" spans="1:3">
      <c r="A245" s="31">
        <v>2030607</v>
      </c>
      <c r="B245" s="34" t="s">
        <v>202</v>
      </c>
      <c r="C245" s="33"/>
    </row>
    <row r="246" s="15" customFormat="1" ht="13.5" spans="1:3">
      <c r="A246" s="31">
        <v>2030608</v>
      </c>
      <c r="B246" s="34" t="s">
        <v>203</v>
      </c>
      <c r="C246" s="33"/>
    </row>
    <row r="247" s="15" customFormat="1" ht="13.5" spans="1:3">
      <c r="A247" s="31">
        <v>2030699</v>
      </c>
      <c r="B247" s="34" t="s">
        <v>204</v>
      </c>
      <c r="C247" s="33"/>
    </row>
    <row r="248" s="15" customFormat="1" ht="13.5" spans="1:3">
      <c r="A248" s="47">
        <v>20399</v>
      </c>
      <c r="B248" s="50" t="s">
        <v>205</v>
      </c>
      <c r="C248" s="49"/>
    </row>
    <row r="249" s="15" customFormat="1" ht="13.5" spans="1:3">
      <c r="A249" s="25">
        <v>204</v>
      </c>
      <c r="B249" s="26" t="s">
        <v>206</v>
      </c>
      <c r="C249" s="46">
        <f>SUM(C250,C253,C264,C271,C279,C288,C302,C312,C322,C330,C336)</f>
        <v>0</v>
      </c>
    </row>
    <row r="250" s="15" customFormat="1" ht="13.5" spans="1:3">
      <c r="A250" s="28">
        <v>20401</v>
      </c>
      <c r="B250" s="29" t="s">
        <v>207</v>
      </c>
      <c r="C250" s="30">
        <f>SUM(C251:C252)</f>
        <v>0</v>
      </c>
    </row>
    <row r="251" s="15" customFormat="1" ht="13.5" spans="1:3">
      <c r="A251" s="31">
        <v>2040101</v>
      </c>
      <c r="B251" s="32" t="s">
        <v>208</v>
      </c>
      <c r="C251" s="33"/>
    </row>
    <row r="252" s="15" customFormat="1" ht="13.5" spans="1:3">
      <c r="A252" s="31">
        <v>2040199</v>
      </c>
      <c r="B252" s="34" t="s">
        <v>209</v>
      </c>
      <c r="C252" s="33"/>
    </row>
    <row r="253" s="15" customFormat="1" ht="13.5" spans="1:3">
      <c r="A253" s="28">
        <v>20402</v>
      </c>
      <c r="B253" s="37" t="s">
        <v>210</v>
      </c>
      <c r="C253" s="30">
        <f>SUM(C254:C263)</f>
        <v>0</v>
      </c>
    </row>
    <row r="254" s="15" customFormat="1" ht="13.5" spans="1:3">
      <c r="A254" s="31">
        <v>2040201</v>
      </c>
      <c r="B254" s="34" t="s">
        <v>65</v>
      </c>
      <c r="C254" s="33"/>
    </row>
    <row r="255" s="15" customFormat="1" ht="13.5" spans="1:3">
      <c r="A255" s="31">
        <v>2040202</v>
      </c>
      <c r="B255" s="34" t="s">
        <v>66</v>
      </c>
      <c r="C255" s="33"/>
    </row>
    <row r="256" s="15" customFormat="1" ht="13.5" spans="1:3">
      <c r="A256" s="31">
        <v>2040203</v>
      </c>
      <c r="B256" s="34" t="s">
        <v>67</v>
      </c>
      <c r="C256" s="33"/>
    </row>
    <row r="257" s="15" customFormat="1" ht="13.5" spans="1:3">
      <c r="A257" s="31">
        <v>2040219</v>
      </c>
      <c r="B257" s="34" t="s">
        <v>106</v>
      </c>
      <c r="C257" s="33"/>
    </row>
    <row r="258" s="15" customFormat="1" ht="13.5" spans="1:3">
      <c r="A258" s="31">
        <v>2040220</v>
      </c>
      <c r="B258" s="34" t="s">
        <v>211</v>
      </c>
      <c r="C258" s="33"/>
    </row>
    <row r="259" s="15" customFormat="1" ht="13.5" spans="1:3">
      <c r="A259" s="31">
        <v>2040221</v>
      </c>
      <c r="B259" s="34" t="s">
        <v>212</v>
      </c>
      <c r="C259" s="33"/>
    </row>
    <row r="260" s="15" customFormat="1" ht="13.5" spans="1:3">
      <c r="A260" s="31">
        <v>2040222</v>
      </c>
      <c r="B260" s="34" t="s">
        <v>213</v>
      </c>
      <c r="C260" s="33"/>
    </row>
    <row r="261" s="15" customFormat="1" ht="13.5" spans="1:3">
      <c r="A261" s="31">
        <v>2040223</v>
      </c>
      <c r="B261" s="34" t="s">
        <v>214</v>
      </c>
      <c r="C261" s="33"/>
    </row>
    <row r="262" s="15" customFormat="1" ht="13.5" spans="1:3">
      <c r="A262" s="31">
        <v>2040250</v>
      </c>
      <c r="B262" s="34" t="s">
        <v>74</v>
      </c>
      <c r="C262" s="33"/>
    </row>
    <row r="263" s="15" customFormat="1" ht="13.5" spans="1:3">
      <c r="A263" s="31">
        <v>2040299</v>
      </c>
      <c r="B263" s="34" t="s">
        <v>215</v>
      </c>
      <c r="C263" s="33"/>
    </row>
    <row r="264" s="15" customFormat="1" ht="13.5" spans="1:3">
      <c r="A264" s="28">
        <v>20403</v>
      </c>
      <c r="B264" s="29" t="s">
        <v>216</v>
      </c>
      <c r="C264" s="30">
        <f>SUM(C265:C270)</f>
        <v>0</v>
      </c>
    </row>
    <row r="265" s="15" customFormat="1" ht="13.5" spans="1:3">
      <c r="A265" s="31">
        <v>2040301</v>
      </c>
      <c r="B265" s="32" t="s">
        <v>65</v>
      </c>
      <c r="C265" s="33"/>
    </row>
    <row r="266" s="15" customFormat="1" ht="13.5" spans="1:3">
      <c r="A266" s="31">
        <v>2040302</v>
      </c>
      <c r="B266" s="32" t="s">
        <v>66</v>
      </c>
      <c r="C266" s="33"/>
    </row>
    <row r="267" s="15" customFormat="1" ht="13.5" spans="1:3">
      <c r="A267" s="31">
        <v>2040303</v>
      </c>
      <c r="B267" s="34" t="s">
        <v>67</v>
      </c>
      <c r="C267" s="33"/>
    </row>
    <row r="268" s="15" customFormat="1" ht="13.5" spans="1:3">
      <c r="A268" s="31">
        <v>2040304</v>
      </c>
      <c r="B268" s="34" t="s">
        <v>217</v>
      </c>
      <c r="C268" s="33"/>
    </row>
    <row r="269" s="15" customFormat="1" ht="13.5" spans="1:3">
      <c r="A269" s="31">
        <v>2040350</v>
      </c>
      <c r="B269" s="34" t="s">
        <v>74</v>
      </c>
      <c r="C269" s="33"/>
    </row>
    <row r="270" s="15" customFormat="1" ht="13.5" spans="1:3">
      <c r="A270" s="31">
        <v>2040399</v>
      </c>
      <c r="B270" s="35" t="s">
        <v>218</v>
      </c>
      <c r="C270" s="33"/>
    </row>
    <row r="271" s="15" customFormat="1" ht="13.5" spans="1:3">
      <c r="A271" s="28">
        <v>20404</v>
      </c>
      <c r="B271" s="38" t="s">
        <v>219</v>
      </c>
      <c r="C271" s="30">
        <f>SUM(C272:C278)</f>
        <v>0</v>
      </c>
    </row>
    <row r="272" s="15" customFormat="1" ht="13.5" spans="1:3">
      <c r="A272" s="31">
        <v>2040401</v>
      </c>
      <c r="B272" s="32" t="s">
        <v>65</v>
      </c>
      <c r="C272" s="33"/>
    </row>
    <row r="273" s="15" customFormat="1" ht="13.5" spans="1:3">
      <c r="A273" s="31">
        <v>2040402</v>
      </c>
      <c r="B273" s="32" t="s">
        <v>66</v>
      </c>
      <c r="C273" s="33"/>
    </row>
    <row r="274" s="15" customFormat="1" ht="13.5" spans="1:3">
      <c r="A274" s="31">
        <v>2040403</v>
      </c>
      <c r="B274" s="34" t="s">
        <v>67</v>
      </c>
      <c r="C274" s="33"/>
    </row>
    <row r="275" s="15" customFormat="1" ht="13.5" spans="1:3">
      <c r="A275" s="31">
        <v>2040409</v>
      </c>
      <c r="B275" s="34" t="s">
        <v>220</v>
      </c>
      <c r="C275" s="33"/>
    </row>
    <row r="276" s="15" customFormat="1" ht="13.5" spans="1:3">
      <c r="A276" s="31">
        <v>2040410</v>
      </c>
      <c r="B276" s="34" t="s">
        <v>221</v>
      </c>
      <c r="C276" s="33"/>
    </row>
    <row r="277" s="15" customFormat="1" ht="13.5" spans="1:3">
      <c r="A277" s="31">
        <v>2040450</v>
      </c>
      <c r="B277" s="34" t="s">
        <v>74</v>
      </c>
      <c r="C277" s="33"/>
    </row>
    <row r="278" s="15" customFormat="1" ht="13.5" spans="1:3">
      <c r="A278" s="31">
        <v>2040499</v>
      </c>
      <c r="B278" s="34" t="s">
        <v>222</v>
      </c>
      <c r="C278" s="33"/>
    </row>
    <row r="279" s="15" customFormat="1" ht="13.5" spans="1:3">
      <c r="A279" s="28">
        <v>20405</v>
      </c>
      <c r="B279" s="41" t="s">
        <v>223</v>
      </c>
      <c r="C279" s="30">
        <f>SUM(C280:C287)</f>
        <v>0</v>
      </c>
    </row>
    <row r="280" s="15" customFormat="1" ht="13.5" spans="1:3">
      <c r="A280" s="31">
        <v>2040501</v>
      </c>
      <c r="B280" s="32" t="s">
        <v>65</v>
      </c>
      <c r="C280" s="33"/>
    </row>
    <row r="281" s="15" customFormat="1" ht="13.5" spans="1:3">
      <c r="A281" s="31">
        <v>2040502</v>
      </c>
      <c r="B281" s="32" t="s">
        <v>66</v>
      </c>
      <c r="C281" s="33"/>
    </row>
    <row r="282" s="15" customFormat="1" ht="13.5" spans="1:3">
      <c r="A282" s="31">
        <v>2040503</v>
      </c>
      <c r="B282" s="32" t="s">
        <v>67</v>
      </c>
      <c r="C282" s="33"/>
    </row>
    <row r="283" s="15" customFormat="1" ht="13.5" spans="1:3">
      <c r="A283" s="31">
        <v>2040504</v>
      </c>
      <c r="B283" s="34" t="s">
        <v>224</v>
      </c>
      <c r="C283" s="33"/>
    </row>
    <row r="284" s="15" customFormat="1" ht="13.5" spans="1:3">
      <c r="A284" s="31">
        <v>2040505</v>
      </c>
      <c r="B284" s="34" t="s">
        <v>225</v>
      </c>
      <c r="C284" s="33"/>
    </row>
    <row r="285" s="15" customFormat="1" ht="13.5" spans="1:3">
      <c r="A285" s="31">
        <v>2040506</v>
      </c>
      <c r="B285" s="34" t="s">
        <v>226</v>
      </c>
      <c r="C285" s="33"/>
    </row>
    <row r="286" s="15" customFormat="1" ht="13.5" spans="1:3">
      <c r="A286" s="31">
        <v>2040550</v>
      </c>
      <c r="B286" s="32" t="s">
        <v>74</v>
      </c>
      <c r="C286" s="33"/>
    </row>
    <row r="287" s="15" customFormat="1" ht="13.5" spans="1:3">
      <c r="A287" s="31">
        <v>2040599</v>
      </c>
      <c r="B287" s="32" t="s">
        <v>227</v>
      </c>
      <c r="C287" s="33"/>
    </row>
    <row r="288" s="15" customFormat="1" ht="13.5" spans="1:3">
      <c r="A288" s="28">
        <v>20406</v>
      </c>
      <c r="B288" s="29" t="s">
        <v>228</v>
      </c>
      <c r="C288" s="30">
        <f>SUM(C289:C301)</f>
        <v>0</v>
      </c>
    </row>
    <row r="289" s="15" customFormat="1" ht="13.5" spans="1:3">
      <c r="A289" s="31">
        <v>2040601</v>
      </c>
      <c r="B289" s="34" t="s">
        <v>65</v>
      </c>
      <c r="C289" s="33"/>
    </row>
    <row r="290" s="15" customFormat="1" ht="13.5" spans="1:3">
      <c r="A290" s="31">
        <v>2040602</v>
      </c>
      <c r="B290" s="34" t="s">
        <v>66</v>
      </c>
      <c r="C290" s="33"/>
    </row>
    <row r="291" s="15" customFormat="1" ht="13.5" spans="1:3">
      <c r="A291" s="31">
        <v>2040603</v>
      </c>
      <c r="B291" s="34" t="s">
        <v>67</v>
      </c>
      <c r="C291" s="33"/>
    </row>
    <row r="292" s="15" customFormat="1" ht="13.5" spans="1:3">
      <c r="A292" s="31">
        <v>2040604</v>
      </c>
      <c r="B292" s="35" t="s">
        <v>229</v>
      </c>
      <c r="C292" s="33"/>
    </row>
    <row r="293" s="15" customFormat="1" ht="13.5" spans="1:3">
      <c r="A293" s="31">
        <v>2040605</v>
      </c>
      <c r="B293" s="32" t="s">
        <v>230</v>
      </c>
      <c r="C293" s="33"/>
    </row>
    <row r="294" s="15" customFormat="1" ht="13.5" spans="1:3">
      <c r="A294" s="31">
        <v>2040606</v>
      </c>
      <c r="B294" s="32" t="s">
        <v>231</v>
      </c>
      <c r="C294" s="33"/>
    </row>
    <row r="295" s="15" customFormat="1" ht="13.5" spans="1:3">
      <c r="A295" s="31">
        <v>2040607</v>
      </c>
      <c r="B295" s="36" t="s">
        <v>232</v>
      </c>
      <c r="C295" s="33"/>
    </row>
    <row r="296" s="15" customFormat="1" ht="13.5" spans="1:3">
      <c r="A296" s="31">
        <v>2040608</v>
      </c>
      <c r="B296" s="34" t="s">
        <v>233</v>
      </c>
      <c r="C296" s="33"/>
    </row>
    <row r="297" s="15" customFormat="1" ht="13.5" spans="1:3">
      <c r="A297" s="31">
        <v>2040610</v>
      </c>
      <c r="B297" s="34" t="s">
        <v>234</v>
      </c>
      <c r="C297" s="33"/>
    </row>
    <row r="298" s="15" customFormat="1" ht="13.5" spans="1:3">
      <c r="A298" s="31">
        <v>2040612</v>
      </c>
      <c r="B298" s="34" t="s">
        <v>235</v>
      </c>
      <c r="C298" s="33"/>
    </row>
    <row r="299" s="15" customFormat="1" ht="13.5" spans="1:3">
      <c r="A299" s="31">
        <v>2040613</v>
      </c>
      <c r="B299" s="34" t="s">
        <v>106</v>
      </c>
      <c r="C299" s="33"/>
    </row>
    <row r="300" s="15" customFormat="1" ht="13.5" spans="1:3">
      <c r="A300" s="31">
        <v>2040650</v>
      </c>
      <c r="B300" s="34" t="s">
        <v>74</v>
      </c>
      <c r="C300" s="33"/>
    </row>
    <row r="301" s="15" customFormat="1" ht="13.5" spans="1:3">
      <c r="A301" s="31">
        <v>2040699</v>
      </c>
      <c r="B301" s="32" t="s">
        <v>236</v>
      </c>
      <c r="C301" s="33"/>
    </row>
    <row r="302" s="15" customFormat="1" ht="13.5" spans="1:3">
      <c r="A302" s="28">
        <v>20407</v>
      </c>
      <c r="B302" s="38" t="s">
        <v>237</v>
      </c>
      <c r="C302" s="30">
        <f>SUM(C303:C311)</f>
        <v>0</v>
      </c>
    </row>
    <row r="303" s="15" customFormat="1" ht="13.5" spans="1:3">
      <c r="A303" s="31">
        <v>2040701</v>
      </c>
      <c r="B303" s="32" t="s">
        <v>65</v>
      </c>
      <c r="C303" s="33"/>
    </row>
    <row r="304" s="15" customFormat="1" ht="13.5" spans="1:3">
      <c r="A304" s="31">
        <v>2040702</v>
      </c>
      <c r="B304" s="34" t="s">
        <v>66</v>
      </c>
      <c r="C304" s="33"/>
    </row>
    <row r="305" s="15" customFormat="1" ht="13.5" spans="1:3">
      <c r="A305" s="31">
        <v>2040703</v>
      </c>
      <c r="B305" s="34" t="s">
        <v>67</v>
      </c>
      <c r="C305" s="33"/>
    </row>
    <row r="306" s="15" customFormat="1" ht="13.5" spans="1:3">
      <c r="A306" s="31">
        <v>2040704</v>
      </c>
      <c r="B306" s="34" t="s">
        <v>238</v>
      </c>
      <c r="C306" s="33"/>
    </row>
    <row r="307" s="15" customFormat="1" ht="13.5" spans="1:3">
      <c r="A307" s="31">
        <v>2040705</v>
      </c>
      <c r="B307" s="35" t="s">
        <v>239</v>
      </c>
      <c r="C307" s="33"/>
    </row>
    <row r="308" s="15" customFormat="1" ht="13.5" spans="1:3">
      <c r="A308" s="31">
        <v>2040706</v>
      </c>
      <c r="B308" s="32" t="s">
        <v>240</v>
      </c>
      <c r="C308" s="33"/>
    </row>
    <row r="309" s="15" customFormat="1" ht="13.5" spans="1:3">
      <c r="A309" s="31">
        <v>2040707</v>
      </c>
      <c r="B309" s="32" t="s">
        <v>106</v>
      </c>
      <c r="C309" s="33"/>
    </row>
    <row r="310" s="15" customFormat="1" ht="13.5" spans="1:3">
      <c r="A310" s="31">
        <v>2040750</v>
      </c>
      <c r="B310" s="32" t="s">
        <v>74</v>
      </c>
      <c r="C310" s="33"/>
    </row>
    <row r="311" s="15" customFormat="1" ht="13.5" spans="1:3">
      <c r="A311" s="31">
        <v>2040799</v>
      </c>
      <c r="B311" s="32" t="s">
        <v>241</v>
      </c>
      <c r="C311" s="33"/>
    </row>
    <row r="312" s="15" customFormat="1" ht="13.5" spans="1:3">
      <c r="A312" s="28">
        <v>20408</v>
      </c>
      <c r="B312" s="37" t="s">
        <v>242</v>
      </c>
      <c r="C312" s="30">
        <f>SUM(C313:C321)</f>
        <v>0</v>
      </c>
    </row>
    <row r="313" s="15" customFormat="1" ht="13.5" spans="1:3">
      <c r="A313" s="31">
        <v>2040801</v>
      </c>
      <c r="B313" s="34" t="s">
        <v>65</v>
      </c>
      <c r="C313" s="33"/>
    </row>
    <row r="314" s="15" customFormat="1" ht="13.5" spans="1:3">
      <c r="A314" s="31">
        <v>2040802</v>
      </c>
      <c r="B314" s="34" t="s">
        <v>66</v>
      </c>
      <c r="C314" s="33"/>
    </row>
    <row r="315" s="15" customFormat="1" ht="13.5" spans="1:3">
      <c r="A315" s="31">
        <v>2040803</v>
      </c>
      <c r="B315" s="32" t="s">
        <v>67</v>
      </c>
      <c r="C315" s="33"/>
    </row>
    <row r="316" s="15" customFormat="1" ht="13.5" spans="1:3">
      <c r="A316" s="31">
        <v>2040804</v>
      </c>
      <c r="B316" s="32" t="s">
        <v>243</v>
      </c>
      <c r="C316" s="33"/>
    </row>
    <row r="317" s="15" customFormat="1" ht="13.5" spans="1:3">
      <c r="A317" s="31">
        <v>2040805</v>
      </c>
      <c r="B317" s="32" t="s">
        <v>244</v>
      </c>
      <c r="C317" s="33"/>
    </row>
    <row r="318" s="15" customFormat="1" ht="13.5" spans="1:3">
      <c r="A318" s="31">
        <v>2040806</v>
      </c>
      <c r="B318" s="34" t="s">
        <v>245</v>
      </c>
      <c r="C318" s="33"/>
    </row>
    <row r="319" s="15" customFormat="1" ht="13.5" spans="1:3">
      <c r="A319" s="31">
        <v>2040807</v>
      </c>
      <c r="B319" s="34" t="s">
        <v>106</v>
      </c>
      <c r="C319" s="33"/>
    </row>
    <row r="320" s="15" customFormat="1" ht="13.5" spans="1:3">
      <c r="A320" s="31">
        <v>2040850</v>
      </c>
      <c r="B320" s="34" t="s">
        <v>74</v>
      </c>
      <c r="C320" s="33"/>
    </row>
    <row r="321" s="15" customFormat="1" ht="13.5" spans="1:3">
      <c r="A321" s="31">
        <v>2040899</v>
      </c>
      <c r="B321" s="34" t="s">
        <v>246</v>
      </c>
      <c r="C321" s="33"/>
    </row>
    <row r="322" s="15" customFormat="1" ht="13.5" spans="1:3">
      <c r="A322" s="28">
        <v>20409</v>
      </c>
      <c r="B322" s="41" t="s">
        <v>247</v>
      </c>
      <c r="C322" s="30">
        <f>SUM(C323:C329)</f>
        <v>0</v>
      </c>
    </row>
    <row r="323" s="15" customFormat="1" ht="13.5" spans="1:3">
      <c r="A323" s="31">
        <v>2040901</v>
      </c>
      <c r="B323" s="32" t="s">
        <v>65</v>
      </c>
      <c r="C323" s="33"/>
    </row>
    <row r="324" s="15" customFormat="1" ht="13.5" spans="1:3">
      <c r="A324" s="31">
        <v>2040902</v>
      </c>
      <c r="B324" s="32" t="s">
        <v>66</v>
      </c>
      <c r="C324" s="33"/>
    </row>
    <row r="325" s="15" customFormat="1" ht="13.5" spans="1:3">
      <c r="A325" s="31">
        <v>2040903</v>
      </c>
      <c r="B325" s="36" t="s">
        <v>67</v>
      </c>
      <c r="C325" s="33"/>
    </row>
    <row r="326" s="15" customFormat="1" ht="13.5" spans="1:3">
      <c r="A326" s="31">
        <v>2040904</v>
      </c>
      <c r="B326" s="39" t="s">
        <v>248</v>
      </c>
      <c r="C326" s="33"/>
    </row>
    <row r="327" s="15" customFormat="1" ht="13.5" spans="1:3">
      <c r="A327" s="31">
        <v>2040905</v>
      </c>
      <c r="B327" s="34" t="s">
        <v>249</v>
      </c>
      <c r="C327" s="33"/>
    </row>
    <row r="328" s="15" customFormat="1" ht="13.5" spans="1:3">
      <c r="A328" s="31">
        <v>2040950</v>
      </c>
      <c r="B328" s="34" t="s">
        <v>74</v>
      </c>
      <c r="C328" s="33"/>
    </row>
    <row r="329" s="15" customFormat="1" ht="13.5" spans="1:3">
      <c r="A329" s="31">
        <v>2040999</v>
      </c>
      <c r="B329" s="32" t="s">
        <v>250</v>
      </c>
      <c r="C329" s="33"/>
    </row>
    <row r="330" s="15" customFormat="1" ht="13.5" spans="1:3">
      <c r="A330" s="28">
        <v>20410</v>
      </c>
      <c r="B330" s="29" t="s">
        <v>251</v>
      </c>
      <c r="C330" s="30">
        <f>SUM(C331:C335)</f>
        <v>0</v>
      </c>
    </row>
    <row r="331" s="15" customFormat="1" ht="13.5" spans="1:3">
      <c r="A331" s="31">
        <v>2041001</v>
      </c>
      <c r="B331" s="32" t="s">
        <v>65</v>
      </c>
      <c r="C331" s="33"/>
    </row>
    <row r="332" s="15" customFormat="1" ht="13.5" spans="1:3">
      <c r="A332" s="31">
        <v>2041002</v>
      </c>
      <c r="B332" s="34" t="s">
        <v>66</v>
      </c>
      <c r="C332" s="33"/>
    </row>
    <row r="333" s="15" customFormat="1" ht="13.5" spans="1:3">
      <c r="A333" s="31">
        <v>2041006</v>
      </c>
      <c r="B333" s="32" t="s">
        <v>106</v>
      </c>
      <c r="C333" s="33"/>
    </row>
    <row r="334" s="15" customFormat="1" ht="13.5" spans="1:3">
      <c r="A334" s="31">
        <v>2041007</v>
      </c>
      <c r="B334" s="34" t="s">
        <v>252</v>
      </c>
      <c r="C334" s="33"/>
    </row>
    <row r="335" s="15" customFormat="1" ht="13.5" spans="1:3">
      <c r="A335" s="31">
        <v>2041099</v>
      </c>
      <c r="B335" s="32" t="s">
        <v>253</v>
      </c>
      <c r="C335" s="33"/>
    </row>
    <row r="336" s="15" customFormat="1" ht="13.5" spans="1:3">
      <c r="A336" s="28">
        <v>20499</v>
      </c>
      <c r="B336" s="29" t="s">
        <v>254</v>
      </c>
      <c r="C336" s="30">
        <f>SUM(C337:C338)</f>
        <v>0</v>
      </c>
    </row>
    <row r="337" s="15" customFormat="1" ht="13.5" spans="1:3">
      <c r="A337" s="31">
        <v>2049902</v>
      </c>
      <c r="B337" s="32" t="s">
        <v>255</v>
      </c>
      <c r="C337" s="33"/>
    </row>
    <row r="338" s="15" customFormat="1" ht="13.5" spans="1:3">
      <c r="A338" s="31">
        <v>2049999</v>
      </c>
      <c r="B338" s="32" t="s">
        <v>256</v>
      </c>
      <c r="C338" s="33"/>
    </row>
    <row r="339" s="15" customFormat="1" ht="13.5" spans="1:3">
      <c r="A339" s="25">
        <v>205</v>
      </c>
      <c r="B339" s="26" t="s">
        <v>257</v>
      </c>
      <c r="C339" s="46">
        <f>SUM(C340,C345,C352,C358,C364,C368,C372,C376,C382)</f>
        <v>0</v>
      </c>
    </row>
    <row r="340" s="15" customFormat="1" ht="13.5" spans="1:3">
      <c r="A340" s="28">
        <v>20501</v>
      </c>
      <c r="B340" s="37" t="s">
        <v>258</v>
      </c>
      <c r="C340" s="30">
        <f>SUM(C341:C344)</f>
        <v>0</v>
      </c>
    </row>
    <row r="341" s="15" customFormat="1" ht="13.5" spans="1:3">
      <c r="A341" s="31">
        <v>2050101</v>
      </c>
      <c r="B341" s="32" t="s">
        <v>65</v>
      </c>
      <c r="C341" s="33"/>
    </row>
    <row r="342" s="15" customFormat="1" ht="13.5" spans="1:3">
      <c r="A342" s="31">
        <v>2050102</v>
      </c>
      <c r="B342" s="32" t="s">
        <v>66</v>
      </c>
      <c r="C342" s="33"/>
    </row>
    <row r="343" s="15" customFormat="1" ht="13.5" spans="1:3">
      <c r="A343" s="31">
        <v>2050103</v>
      </c>
      <c r="B343" s="32" t="s">
        <v>67</v>
      </c>
      <c r="C343" s="33"/>
    </row>
    <row r="344" s="15" customFormat="1" ht="13.5" spans="1:3">
      <c r="A344" s="31">
        <v>2050199</v>
      </c>
      <c r="B344" s="39" t="s">
        <v>259</v>
      </c>
      <c r="C344" s="33"/>
    </row>
    <row r="345" s="15" customFormat="1" ht="13.5" spans="1:3">
      <c r="A345" s="28">
        <v>20502</v>
      </c>
      <c r="B345" s="29" t="s">
        <v>260</v>
      </c>
      <c r="C345" s="30">
        <f>SUM(C346:C351)</f>
        <v>0</v>
      </c>
    </row>
    <row r="346" s="15" customFormat="1" ht="13.5" spans="1:3">
      <c r="A346" s="31">
        <v>2050201</v>
      </c>
      <c r="B346" s="32" t="s">
        <v>261</v>
      </c>
      <c r="C346" s="33"/>
    </row>
    <row r="347" s="15" customFormat="1" ht="13.5" spans="1:3">
      <c r="A347" s="31">
        <v>2050202</v>
      </c>
      <c r="B347" s="32" t="s">
        <v>262</v>
      </c>
      <c r="C347" s="33"/>
    </row>
    <row r="348" s="15" customFormat="1" ht="13.5" spans="1:3">
      <c r="A348" s="31">
        <v>2050203</v>
      </c>
      <c r="B348" s="34" t="s">
        <v>263</v>
      </c>
      <c r="C348" s="33"/>
    </row>
    <row r="349" s="15" customFormat="1" ht="13.5" spans="1:3">
      <c r="A349" s="31">
        <v>2050204</v>
      </c>
      <c r="B349" s="34" t="s">
        <v>264</v>
      </c>
      <c r="C349" s="33"/>
    </row>
    <row r="350" s="15" customFormat="1" ht="13.5" spans="1:3">
      <c r="A350" s="31">
        <v>2050205</v>
      </c>
      <c r="B350" s="34" t="s">
        <v>265</v>
      </c>
      <c r="C350" s="33"/>
    </row>
    <row r="351" s="15" customFormat="1" ht="13.5" spans="1:3">
      <c r="A351" s="31">
        <v>2050299</v>
      </c>
      <c r="B351" s="32" t="s">
        <v>266</v>
      </c>
      <c r="C351" s="33"/>
    </row>
    <row r="352" s="15" customFormat="1" ht="13.5" spans="1:3">
      <c r="A352" s="28">
        <v>20503</v>
      </c>
      <c r="B352" s="29" t="s">
        <v>267</v>
      </c>
      <c r="C352" s="30">
        <f>SUM(C353:C357)</f>
        <v>0</v>
      </c>
    </row>
    <row r="353" s="15" customFormat="1" ht="13.5" spans="1:3">
      <c r="A353" s="31">
        <v>2050301</v>
      </c>
      <c r="B353" s="32" t="s">
        <v>268</v>
      </c>
      <c r="C353" s="33"/>
    </row>
    <row r="354" s="15" customFormat="1" ht="13.5" spans="1:3">
      <c r="A354" s="31">
        <v>2050302</v>
      </c>
      <c r="B354" s="32" t="s">
        <v>269</v>
      </c>
      <c r="C354" s="33"/>
    </row>
    <row r="355" s="15" customFormat="1" ht="13.5" spans="1:3">
      <c r="A355" s="31">
        <v>2050303</v>
      </c>
      <c r="B355" s="32" t="s">
        <v>270</v>
      </c>
      <c r="C355" s="33"/>
    </row>
    <row r="356" s="15" customFormat="1" ht="13.5" spans="1:3">
      <c r="A356" s="31">
        <v>2050305</v>
      </c>
      <c r="B356" s="34" t="s">
        <v>271</v>
      </c>
      <c r="C356" s="33"/>
    </row>
    <row r="357" s="15" customFormat="1" ht="13.5" spans="1:3">
      <c r="A357" s="31">
        <v>2050399</v>
      </c>
      <c r="B357" s="34" t="s">
        <v>272</v>
      </c>
      <c r="C357" s="33"/>
    </row>
    <row r="358" s="15" customFormat="1" ht="13.5" spans="1:3">
      <c r="A358" s="28">
        <v>20504</v>
      </c>
      <c r="B358" s="41" t="s">
        <v>273</v>
      </c>
      <c r="C358" s="30">
        <f>SUM(C359:C363)</f>
        <v>0</v>
      </c>
    </row>
    <row r="359" s="15" customFormat="1" ht="13.5" spans="1:3">
      <c r="A359" s="31">
        <v>2050401</v>
      </c>
      <c r="B359" s="32" t="s">
        <v>274</v>
      </c>
      <c r="C359" s="33"/>
    </row>
    <row r="360" s="15" customFormat="1" ht="13.5" spans="1:3">
      <c r="A360" s="31">
        <v>2050402</v>
      </c>
      <c r="B360" s="32" t="s">
        <v>275</v>
      </c>
      <c r="C360" s="33"/>
    </row>
    <row r="361" s="15" customFormat="1" ht="13.5" spans="1:3">
      <c r="A361" s="31">
        <v>2050403</v>
      </c>
      <c r="B361" s="32" t="s">
        <v>276</v>
      </c>
      <c r="C361" s="33"/>
    </row>
    <row r="362" s="15" customFormat="1" ht="13.5" spans="1:3">
      <c r="A362" s="31">
        <v>2050404</v>
      </c>
      <c r="B362" s="34" t="s">
        <v>277</v>
      </c>
      <c r="C362" s="33"/>
    </row>
    <row r="363" s="15" customFormat="1" ht="13.5" spans="1:3">
      <c r="A363" s="31">
        <v>2050499</v>
      </c>
      <c r="B363" s="34" t="s">
        <v>278</v>
      </c>
      <c r="C363" s="33"/>
    </row>
    <row r="364" s="15" customFormat="1" ht="13.5" spans="1:3">
      <c r="A364" s="28">
        <v>20505</v>
      </c>
      <c r="B364" s="37" t="s">
        <v>279</v>
      </c>
      <c r="C364" s="30">
        <f>SUM(C365:C367)</f>
        <v>0</v>
      </c>
    </row>
    <row r="365" s="15" customFormat="1" ht="13.5" spans="1:3">
      <c r="A365" s="31">
        <v>2050501</v>
      </c>
      <c r="B365" s="32" t="s">
        <v>280</v>
      </c>
      <c r="C365" s="33"/>
    </row>
    <row r="366" s="15" customFormat="1" ht="13.5" spans="1:3">
      <c r="A366" s="31">
        <v>2050502</v>
      </c>
      <c r="B366" s="32" t="s">
        <v>281</v>
      </c>
      <c r="C366" s="33"/>
    </row>
    <row r="367" s="15" customFormat="1" ht="13.5" spans="1:3">
      <c r="A367" s="31">
        <v>2050599</v>
      </c>
      <c r="B367" s="32" t="s">
        <v>282</v>
      </c>
      <c r="C367" s="33"/>
    </row>
    <row r="368" s="15" customFormat="1" ht="13.5" spans="1:3">
      <c r="A368" s="28">
        <v>20506</v>
      </c>
      <c r="B368" s="37" t="s">
        <v>283</v>
      </c>
      <c r="C368" s="30">
        <f>SUM(C369:C371)</f>
        <v>0</v>
      </c>
    </row>
    <row r="369" s="15" customFormat="1" ht="13.5" spans="1:3">
      <c r="A369" s="31">
        <v>2050601</v>
      </c>
      <c r="B369" s="34" t="s">
        <v>284</v>
      </c>
      <c r="C369" s="33"/>
    </row>
    <row r="370" s="15" customFormat="1" ht="13.5" spans="1:3">
      <c r="A370" s="31">
        <v>2050602</v>
      </c>
      <c r="B370" s="34" t="s">
        <v>285</v>
      </c>
      <c r="C370" s="33"/>
    </row>
    <row r="371" s="15" customFormat="1" ht="13.5" spans="1:3">
      <c r="A371" s="31">
        <v>2050699</v>
      </c>
      <c r="B371" s="35" t="s">
        <v>286</v>
      </c>
      <c r="C371" s="33"/>
    </row>
    <row r="372" s="15" customFormat="1" ht="13.5" spans="1:3">
      <c r="A372" s="28">
        <v>20507</v>
      </c>
      <c r="B372" s="29" t="s">
        <v>287</v>
      </c>
      <c r="C372" s="30">
        <f>SUM(C373:C375)</f>
        <v>0</v>
      </c>
    </row>
    <row r="373" s="15" customFormat="1" ht="13.5" spans="1:3">
      <c r="A373" s="31">
        <v>2050701</v>
      </c>
      <c r="B373" s="32" t="s">
        <v>288</v>
      </c>
      <c r="C373" s="33"/>
    </row>
    <row r="374" s="15" customFormat="1" ht="13.5" spans="1:3">
      <c r="A374" s="31">
        <v>2050702</v>
      </c>
      <c r="B374" s="32" t="s">
        <v>289</v>
      </c>
      <c r="C374" s="33"/>
    </row>
    <row r="375" s="15" customFormat="1" ht="13.5" spans="1:3">
      <c r="A375" s="31">
        <v>2050799</v>
      </c>
      <c r="B375" s="34" t="s">
        <v>290</v>
      </c>
      <c r="C375" s="33"/>
    </row>
    <row r="376" s="15" customFormat="1" ht="13.5" spans="1:3">
      <c r="A376" s="28">
        <v>20508</v>
      </c>
      <c r="B376" s="37" t="s">
        <v>291</v>
      </c>
      <c r="C376" s="30">
        <f>SUM(C377:C381)</f>
        <v>0</v>
      </c>
    </row>
    <row r="377" s="15" customFormat="1" ht="13.5" spans="1:3">
      <c r="A377" s="31">
        <v>2050801</v>
      </c>
      <c r="B377" s="34" t="s">
        <v>292</v>
      </c>
      <c r="C377" s="33"/>
    </row>
    <row r="378" s="15" customFormat="1" ht="13.5" spans="1:3">
      <c r="A378" s="31">
        <v>2050802</v>
      </c>
      <c r="B378" s="32" t="s">
        <v>293</v>
      </c>
      <c r="C378" s="33"/>
    </row>
    <row r="379" s="15" customFormat="1" ht="13.5" spans="1:3">
      <c r="A379" s="31">
        <v>2050803</v>
      </c>
      <c r="B379" s="32" t="s">
        <v>294</v>
      </c>
      <c r="C379" s="33"/>
    </row>
    <row r="380" s="15" customFormat="1" ht="13.5" spans="1:3">
      <c r="A380" s="31">
        <v>2050804</v>
      </c>
      <c r="B380" s="32" t="s">
        <v>295</v>
      </c>
      <c r="C380" s="33"/>
    </row>
    <row r="381" s="15" customFormat="1" ht="13.5" spans="1:3">
      <c r="A381" s="31">
        <v>2050899</v>
      </c>
      <c r="B381" s="32" t="s">
        <v>296</v>
      </c>
      <c r="C381" s="33"/>
    </row>
    <row r="382" s="15" customFormat="1" ht="13.5" spans="1:3">
      <c r="A382" s="28">
        <v>20509</v>
      </c>
      <c r="B382" s="29" t="s">
        <v>297</v>
      </c>
      <c r="C382" s="30">
        <f>SUM(C383:C389)</f>
        <v>0</v>
      </c>
    </row>
    <row r="383" s="15" customFormat="1" ht="13.5" spans="1:3">
      <c r="A383" s="31">
        <v>2050901</v>
      </c>
      <c r="B383" s="34" t="s">
        <v>298</v>
      </c>
      <c r="C383" s="33"/>
    </row>
    <row r="384" s="15" customFormat="1" ht="13.5" spans="1:3">
      <c r="A384" s="31">
        <v>2050902</v>
      </c>
      <c r="B384" s="34" t="s">
        <v>299</v>
      </c>
      <c r="C384" s="33"/>
    </row>
    <row r="385" s="15" customFormat="1" ht="13.5" spans="1:3">
      <c r="A385" s="31">
        <v>2050903</v>
      </c>
      <c r="B385" s="34" t="s">
        <v>300</v>
      </c>
      <c r="C385" s="33"/>
    </row>
    <row r="386" s="15" customFormat="1" ht="13.5" spans="1:3">
      <c r="A386" s="31">
        <v>2050904</v>
      </c>
      <c r="B386" s="35" t="s">
        <v>301</v>
      </c>
      <c r="C386" s="33"/>
    </row>
    <row r="387" s="15" customFormat="1" ht="13.5" spans="1:3">
      <c r="A387" s="31">
        <v>2050905</v>
      </c>
      <c r="B387" s="32" t="s">
        <v>302</v>
      </c>
      <c r="C387" s="33"/>
    </row>
    <row r="388" s="15" customFormat="1" ht="13.5" spans="1:3">
      <c r="A388" s="31">
        <v>2050999</v>
      </c>
      <c r="B388" s="32" t="s">
        <v>303</v>
      </c>
      <c r="C388" s="33"/>
    </row>
    <row r="389" s="15" customFormat="1" ht="13.5" spans="1:3">
      <c r="A389" s="31">
        <v>2059999</v>
      </c>
      <c r="B389" s="32" t="s">
        <v>304</v>
      </c>
      <c r="C389" s="33"/>
    </row>
    <row r="390" s="15" customFormat="1" ht="13.5" spans="1:3">
      <c r="A390" s="25">
        <v>206</v>
      </c>
      <c r="B390" s="26" t="s">
        <v>305</v>
      </c>
      <c r="C390" s="46">
        <f>SUM(C391,C396,C405,C411,C416,C421,C426,C433,C437,C441)</f>
        <v>0</v>
      </c>
    </row>
    <row r="391" s="15" customFormat="1" ht="13.5" spans="1:3">
      <c r="A391" s="28">
        <v>20601</v>
      </c>
      <c r="B391" s="37" t="s">
        <v>306</v>
      </c>
      <c r="C391" s="30">
        <f>SUM(C392:C395)</f>
        <v>0</v>
      </c>
    </row>
    <row r="392" s="15" customFormat="1" ht="13.5" spans="1:3">
      <c r="A392" s="31">
        <v>2060101</v>
      </c>
      <c r="B392" s="32" t="s">
        <v>65</v>
      </c>
      <c r="C392" s="33"/>
    </row>
    <row r="393" s="15" customFormat="1" ht="13.5" spans="1:3">
      <c r="A393" s="31">
        <v>2060102</v>
      </c>
      <c r="B393" s="32" t="s">
        <v>66</v>
      </c>
      <c r="C393" s="33"/>
    </row>
    <row r="394" s="15" customFormat="1" ht="13.5" spans="1:3">
      <c r="A394" s="31">
        <v>2060103</v>
      </c>
      <c r="B394" s="32" t="s">
        <v>67</v>
      </c>
      <c r="C394" s="33"/>
    </row>
    <row r="395" s="15" customFormat="1" ht="13.5" spans="1:3">
      <c r="A395" s="31">
        <v>2060199</v>
      </c>
      <c r="B395" s="34" t="s">
        <v>307</v>
      </c>
      <c r="C395" s="33"/>
    </row>
    <row r="396" s="15" customFormat="1" ht="13.5" spans="1:3">
      <c r="A396" s="28">
        <v>20602</v>
      </c>
      <c r="B396" s="29" t="s">
        <v>308</v>
      </c>
      <c r="C396" s="30">
        <f>SUM(C397:C404)</f>
        <v>0</v>
      </c>
    </row>
    <row r="397" s="15" customFormat="1" ht="13.5" spans="1:3">
      <c r="A397" s="31">
        <v>2060201</v>
      </c>
      <c r="B397" s="32" t="s">
        <v>309</v>
      </c>
      <c r="C397" s="33"/>
    </row>
    <row r="398" s="15" customFormat="1" ht="13.5" spans="1:3">
      <c r="A398" s="31">
        <v>2060203</v>
      </c>
      <c r="B398" s="35" t="s">
        <v>310</v>
      </c>
      <c r="C398" s="33"/>
    </row>
    <row r="399" s="15" customFormat="1" ht="13.5" spans="1:3">
      <c r="A399" s="31">
        <v>2060204</v>
      </c>
      <c r="B399" s="32" t="s">
        <v>311</v>
      </c>
      <c r="C399" s="33"/>
    </row>
    <row r="400" s="15" customFormat="1" ht="13.5" spans="1:3">
      <c r="A400" s="31">
        <v>2060205</v>
      </c>
      <c r="B400" s="32" t="s">
        <v>312</v>
      </c>
      <c r="C400" s="33"/>
    </row>
    <row r="401" s="15" customFormat="1" ht="13.5" spans="1:3">
      <c r="A401" s="31">
        <v>2060206</v>
      </c>
      <c r="B401" s="32" t="s">
        <v>313</v>
      </c>
      <c r="C401" s="33"/>
    </row>
    <row r="402" s="15" customFormat="1" ht="13.5" spans="1:3">
      <c r="A402" s="31">
        <v>2060207</v>
      </c>
      <c r="B402" s="34" t="s">
        <v>314</v>
      </c>
      <c r="C402" s="33"/>
    </row>
    <row r="403" s="15" customFormat="1" ht="13.5" spans="1:3">
      <c r="A403" s="31">
        <v>2060208</v>
      </c>
      <c r="B403" s="34" t="s">
        <v>315</v>
      </c>
      <c r="C403" s="33"/>
    </row>
    <row r="404" s="15" customFormat="1" ht="13.5" spans="1:3">
      <c r="A404" s="31">
        <v>2060299</v>
      </c>
      <c r="B404" s="34" t="s">
        <v>316</v>
      </c>
      <c r="C404" s="33"/>
    </row>
    <row r="405" s="15" customFormat="1" ht="13.5" spans="1:3">
      <c r="A405" s="28">
        <v>20603</v>
      </c>
      <c r="B405" s="37" t="s">
        <v>317</v>
      </c>
      <c r="C405" s="30">
        <f>SUM(C406:C410)</f>
        <v>0</v>
      </c>
    </row>
    <row r="406" s="15" customFormat="1" ht="13.5" spans="1:3">
      <c r="A406" s="31">
        <v>2060301</v>
      </c>
      <c r="B406" s="32" t="s">
        <v>309</v>
      </c>
      <c r="C406" s="33"/>
    </row>
    <row r="407" s="15" customFormat="1" ht="13.5" spans="1:3">
      <c r="A407" s="31">
        <v>2060302</v>
      </c>
      <c r="B407" s="32" t="s">
        <v>318</v>
      </c>
      <c r="C407" s="33"/>
    </row>
    <row r="408" s="15" customFormat="1" ht="13.5" spans="1:3">
      <c r="A408" s="31">
        <v>2060303</v>
      </c>
      <c r="B408" s="32" t="s">
        <v>319</v>
      </c>
      <c r="C408" s="33"/>
    </row>
    <row r="409" s="15" customFormat="1" ht="13.5" spans="1:3">
      <c r="A409" s="31">
        <v>2060304</v>
      </c>
      <c r="B409" s="34" t="s">
        <v>320</v>
      </c>
      <c r="C409" s="33"/>
    </row>
    <row r="410" s="15" customFormat="1" ht="13.5" spans="1:3">
      <c r="A410" s="31">
        <v>2060399</v>
      </c>
      <c r="B410" s="34" t="s">
        <v>321</v>
      </c>
      <c r="C410" s="33"/>
    </row>
    <row r="411" s="15" customFormat="1" ht="13.5" spans="1:3">
      <c r="A411" s="28">
        <v>20604</v>
      </c>
      <c r="B411" s="37" t="s">
        <v>322</v>
      </c>
      <c r="C411" s="30">
        <f>SUM(C412:C415)</f>
        <v>0</v>
      </c>
    </row>
    <row r="412" s="15" customFormat="1" ht="13.5" spans="1:3">
      <c r="A412" s="31">
        <v>2060401</v>
      </c>
      <c r="B412" s="35" t="s">
        <v>309</v>
      </c>
      <c r="C412" s="33"/>
    </row>
    <row r="413" s="15" customFormat="1" ht="13.5" spans="1:3">
      <c r="A413" s="31">
        <v>2060404</v>
      </c>
      <c r="B413" s="32" t="s">
        <v>323</v>
      </c>
      <c r="C413" s="33"/>
    </row>
    <row r="414" s="15" customFormat="1" ht="13.5" spans="1:3">
      <c r="A414" s="31">
        <v>2060405</v>
      </c>
      <c r="B414" s="32" t="s">
        <v>324</v>
      </c>
      <c r="C414" s="33"/>
    </row>
    <row r="415" s="15" customFormat="1" ht="13.5" spans="1:3">
      <c r="A415" s="31">
        <v>2060499</v>
      </c>
      <c r="B415" s="34" t="s">
        <v>325</v>
      </c>
      <c r="C415" s="33"/>
    </row>
    <row r="416" s="15" customFormat="1" ht="13.5" spans="1:3">
      <c r="A416" s="28">
        <v>20605</v>
      </c>
      <c r="B416" s="37" t="s">
        <v>326</v>
      </c>
      <c r="C416" s="30">
        <f>SUM(C417:C420)</f>
        <v>0</v>
      </c>
    </row>
    <row r="417" s="15" customFormat="1" ht="13.5" spans="1:3">
      <c r="A417" s="31">
        <v>2060501</v>
      </c>
      <c r="B417" s="34" t="s">
        <v>309</v>
      </c>
      <c r="C417" s="33"/>
    </row>
    <row r="418" s="15" customFormat="1" ht="13.5" spans="1:3">
      <c r="A418" s="31">
        <v>2060502</v>
      </c>
      <c r="B418" s="32" t="s">
        <v>327</v>
      </c>
      <c r="C418" s="33"/>
    </row>
    <row r="419" s="15" customFormat="1" ht="13.5" spans="1:3">
      <c r="A419" s="31">
        <v>2060503</v>
      </c>
      <c r="B419" s="32" t="s">
        <v>328</v>
      </c>
      <c r="C419" s="33"/>
    </row>
    <row r="420" s="15" customFormat="1" ht="13.5" spans="1:3">
      <c r="A420" s="31">
        <v>2060599</v>
      </c>
      <c r="B420" s="32" t="s">
        <v>329</v>
      </c>
      <c r="C420" s="33"/>
    </row>
    <row r="421" s="15" customFormat="1" ht="13.5" spans="1:3">
      <c r="A421" s="28">
        <v>20606</v>
      </c>
      <c r="B421" s="37" t="s">
        <v>330</v>
      </c>
      <c r="C421" s="30">
        <f>SUM(C422:C425)</f>
        <v>0</v>
      </c>
    </row>
    <row r="422" s="15" customFormat="1" ht="13.5" spans="1:3">
      <c r="A422" s="31">
        <v>2060601</v>
      </c>
      <c r="B422" s="34" t="s">
        <v>331</v>
      </c>
      <c r="C422" s="33"/>
    </row>
    <row r="423" s="15" customFormat="1" ht="13.5" spans="1:3">
      <c r="A423" s="31">
        <v>2060602</v>
      </c>
      <c r="B423" s="34" t="s">
        <v>332</v>
      </c>
      <c r="C423" s="33"/>
    </row>
    <row r="424" s="15" customFormat="1" ht="13.5" spans="1:3">
      <c r="A424" s="31">
        <v>2060603</v>
      </c>
      <c r="B424" s="34" t="s">
        <v>333</v>
      </c>
      <c r="C424" s="33"/>
    </row>
    <row r="425" s="15" customFormat="1" ht="13.5" spans="1:3">
      <c r="A425" s="31">
        <v>2060699</v>
      </c>
      <c r="B425" s="34" t="s">
        <v>334</v>
      </c>
      <c r="C425" s="33"/>
    </row>
    <row r="426" s="15" customFormat="1" ht="13.5" spans="1:3">
      <c r="A426" s="28">
        <v>20607</v>
      </c>
      <c r="B426" s="29" t="s">
        <v>335</v>
      </c>
      <c r="C426" s="30">
        <f>SUM(C427:C432)</f>
        <v>0</v>
      </c>
    </row>
    <row r="427" s="15" customFormat="1" ht="13.5" spans="1:3">
      <c r="A427" s="31">
        <v>2060701</v>
      </c>
      <c r="B427" s="32" t="s">
        <v>309</v>
      </c>
      <c r="C427" s="33"/>
    </row>
    <row r="428" s="15" customFormat="1" ht="13.5" spans="1:3">
      <c r="A428" s="31">
        <v>2060702</v>
      </c>
      <c r="B428" s="34" t="s">
        <v>336</v>
      </c>
      <c r="C428" s="33"/>
    </row>
    <row r="429" s="15" customFormat="1" ht="13.5" spans="1:3">
      <c r="A429" s="31">
        <v>2060703</v>
      </c>
      <c r="B429" s="34" t="s">
        <v>337</v>
      </c>
      <c r="C429" s="33"/>
    </row>
    <row r="430" s="15" customFormat="1" ht="13.5" spans="1:3">
      <c r="A430" s="31">
        <v>2060704</v>
      </c>
      <c r="B430" s="34" t="s">
        <v>338</v>
      </c>
      <c r="C430" s="33"/>
    </row>
    <row r="431" s="15" customFormat="1" ht="13.5" spans="1:3">
      <c r="A431" s="31">
        <v>2060705</v>
      </c>
      <c r="B431" s="32" t="s">
        <v>339</v>
      </c>
      <c r="C431" s="33"/>
    </row>
    <row r="432" s="15" customFormat="1" ht="13.5" spans="1:3">
      <c r="A432" s="31">
        <v>2060799</v>
      </c>
      <c r="B432" s="32" t="s">
        <v>340</v>
      </c>
      <c r="C432" s="33"/>
    </row>
    <row r="433" s="15" customFormat="1" ht="13.5" spans="1:3">
      <c r="A433" s="28">
        <v>20608</v>
      </c>
      <c r="B433" s="29" t="s">
        <v>341</v>
      </c>
      <c r="C433" s="30">
        <f>SUM(C434:C436)</f>
        <v>0</v>
      </c>
    </row>
    <row r="434" s="15" customFormat="1" ht="13.5" spans="1:3">
      <c r="A434" s="31">
        <v>2060801</v>
      </c>
      <c r="B434" s="34" t="s">
        <v>342</v>
      </c>
      <c r="C434" s="33"/>
    </row>
    <row r="435" s="15" customFormat="1" ht="13.5" spans="1:3">
      <c r="A435" s="31">
        <v>2060802</v>
      </c>
      <c r="B435" s="34" t="s">
        <v>343</v>
      </c>
      <c r="C435" s="33"/>
    </row>
    <row r="436" s="15" customFormat="1" ht="13.5" spans="1:3">
      <c r="A436" s="31">
        <v>2060899</v>
      </c>
      <c r="B436" s="34" t="s">
        <v>344</v>
      </c>
      <c r="C436" s="33"/>
    </row>
    <row r="437" s="15" customFormat="1" ht="13.5" spans="1:3">
      <c r="A437" s="28">
        <v>20609</v>
      </c>
      <c r="B437" s="41" t="s">
        <v>345</v>
      </c>
      <c r="C437" s="30">
        <f>SUM(C438:C440)</f>
        <v>0</v>
      </c>
    </row>
    <row r="438" s="15" customFormat="1" ht="13.5" spans="1:3">
      <c r="A438" s="31">
        <v>2060901</v>
      </c>
      <c r="B438" s="34" t="s">
        <v>346</v>
      </c>
      <c r="C438" s="33"/>
    </row>
    <row r="439" s="15" customFormat="1" ht="13.5" spans="1:3">
      <c r="A439" s="31">
        <v>2060902</v>
      </c>
      <c r="B439" s="34" t="s">
        <v>347</v>
      </c>
      <c r="C439" s="33"/>
    </row>
    <row r="440" s="15" customFormat="1" ht="13.5" spans="1:3">
      <c r="A440" s="31">
        <v>2060999</v>
      </c>
      <c r="B440" s="34" t="s">
        <v>348</v>
      </c>
      <c r="C440" s="33"/>
    </row>
    <row r="441" s="15" customFormat="1" ht="13.5" spans="1:3">
      <c r="A441" s="28">
        <v>20699</v>
      </c>
      <c r="B441" s="29" t="s">
        <v>349</v>
      </c>
      <c r="C441" s="30">
        <f>SUM(C442:C445)</f>
        <v>0</v>
      </c>
    </row>
    <row r="442" s="15" customFormat="1" ht="13.5" spans="1:3">
      <c r="A442" s="31">
        <v>2069901</v>
      </c>
      <c r="B442" s="32" t="s">
        <v>350</v>
      </c>
      <c r="C442" s="33"/>
    </row>
    <row r="443" s="15" customFormat="1" ht="13.5" spans="1:3">
      <c r="A443" s="31">
        <v>2069902</v>
      </c>
      <c r="B443" s="34" t="s">
        <v>351</v>
      </c>
      <c r="C443" s="33"/>
    </row>
    <row r="444" s="15" customFormat="1" ht="13.5" spans="1:3">
      <c r="A444" s="31">
        <v>2069903</v>
      </c>
      <c r="B444" s="34" t="s">
        <v>352</v>
      </c>
      <c r="C444" s="33"/>
    </row>
    <row r="445" s="15" customFormat="1" ht="13.5" spans="1:3">
      <c r="A445" s="31">
        <v>2069999</v>
      </c>
      <c r="B445" s="34" t="s">
        <v>353</v>
      </c>
      <c r="C445" s="33"/>
    </row>
    <row r="446" s="15" customFormat="1" ht="13.5" spans="1:3">
      <c r="A446" s="25">
        <v>207</v>
      </c>
      <c r="B446" s="26" t="s">
        <v>354</v>
      </c>
      <c r="C446" s="46">
        <f>SUM(C447,C463,C471,C482,C491,C499)</f>
        <v>0</v>
      </c>
    </row>
    <row r="447" s="15" customFormat="1" ht="13.5" spans="1:3">
      <c r="A447" s="28">
        <v>20701</v>
      </c>
      <c r="B447" s="41" t="s">
        <v>355</v>
      </c>
      <c r="C447" s="30">
        <f>SUM(C448:C462)</f>
        <v>0</v>
      </c>
    </row>
    <row r="448" s="15" customFormat="1" ht="13.5" spans="1:3">
      <c r="A448" s="31">
        <v>2070101</v>
      </c>
      <c r="B448" s="35" t="s">
        <v>65</v>
      </c>
      <c r="C448" s="33"/>
    </row>
    <row r="449" s="15" customFormat="1" ht="13.5" spans="1:3">
      <c r="A449" s="31">
        <v>2070102</v>
      </c>
      <c r="B449" s="35" t="s">
        <v>66</v>
      </c>
      <c r="C449" s="33"/>
    </row>
    <row r="450" s="15" customFormat="1" ht="13.5" spans="1:3">
      <c r="A450" s="31">
        <v>2070103</v>
      </c>
      <c r="B450" s="35" t="s">
        <v>67</v>
      </c>
      <c r="C450" s="33"/>
    </row>
    <row r="451" s="15" customFormat="1" ht="13.5" spans="1:3">
      <c r="A451" s="31">
        <v>2070104</v>
      </c>
      <c r="B451" s="35" t="s">
        <v>356</v>
      </c>
      <c r="C451" s="33"/>
    </row>
    <row r="452" s="15" customFormat="1" ht="13.5" spans="1:3">
      <c r="A452" s="31">
        <v>2070105</v>
      </c>
      <c r="B452" s="35" t="s">
        <v>357</v>
      </c>
      <c r="C452" s="33"/>
    </row>
    <row r="453" s="15" customFormat="1" ht="13.5" spans="1:3">
      <c r="A453" s="31">
        <v>2070106</v>
      </c>
      <c r="B453" s="35" t="s">
        <v>358</v>
      </c>
      <c r="C453" s="33"/>
    </row>
    <row r="454" s="15" customFormat="1" ht="13.5" spans="1:3">
      <c r="A454" s="31">
        <v>2070107</v>
      </c>
      <c r="B454" s="35" t="s">
        <v>359</v>
      </c>
      <c r="C454" s="33"/>
    </row>
    <row r="455" s="15" customFormat="1" ht="13.5" spans="1:3">
      <c r="A455" s="31">
        <v>2070108</v>
      </c>
      <c r="B455" s="35" t="s">
        <v>360</v>
      </c>
      <c r="C455" s="33"/>
    </row>
    <row r="456" s="15" customFormat="1" ht="13.5" spans="1:3">
      <c r="A456" s="31">
        <v>2070109</v>
      </c>
      <c r="B456" s="35" t="s">
        <v>361</v>
      </c>
      <c r="C456" s="33"/>
    </row>
    <row r="457" s="15" customFormat="1" ht="13.5" spans="1:3">
      <c r="A457" s="31">
        <v>2070110</v>
      </c>
      <c r="B457" s="35" t="s">
        <v>362</v>
      </c>
      <c r="C457" s="33"/>
    </row>
    <row r="458" s="15" customFormat="1" ht="13.5" spans="1:3">
      <c r="A458" s="31">
        <v>2070111</v>
      </c>
      <c r="B458" s="35" t="s">
        <v>363</v>
      </c>
      <c r="C458" s="33"/>
    </row>
    <row r="459" s="15" customFormat="1" ht="13.5" spans="1:3">
      <c r="A459" s="31">
        <v>2070112</v>
      </c>
      <c r="B459" s="35" t="s">
        <v>364</v>
      </c>
      <c r="C459" s="33"/>
    </row>
    <row r="460" s="15" customFormat="1" ht="13.5" spans="1:3">
      <c r="A460" s="31">
        <v>2070113</v>
      </c>
      <c r="B460" s="35" t="s">
        <v>365</v>
      </c>
      <c r="C460" s="33"/>
    </row>
    <row r="461" s="15" customFormat="1" ht="13.5" spans="1:3">
      <c r="A461" s="31">
        <v>2070114</v>
      </c>
      <c r="B461" s="35" t="s">
        <v>366</v>
      </c>
      <c r="C461" s="33"/>
    </row>
    <row r="462" s="15" customFormat="1" ht="13.5" spans="1:3">
      <c r="A462" s="31">
        <v>2070199</v>
      </c>
      <c r="B462" s="35" t="s">
        <v>367</v>
      </c>
      <c r="C462" s="33"/>
    </row>
    <row r="463" s="15" customFormat="1" ht="13.5" spans="1:3">
      <c r="A463" s="28">
        <v>20702</v>
      </c>
      <c r="B463" s="41" t="s">
        <v>368</v>
      </c>
      <c r="C463" s="30">
        <f>SUM(C464:C470)</f>
        <v>0</v>
      </c>
    </row>
    <row r="464" s="15" customFormat="1" ht="13.5" spans="1:3">
      <c r="A464" s="31">
        <v>2070201</v>
      </c>
      <c r="B464" s="35" t="s">
        <v>65</v>
      </c>
      <c r="C464" s="33"/>
    </row>
    <row r="465" s="15" customFormat="1" ht="13.5" spans="1:3">
      <c r="A465" s="31">
        <v>2070202</v>
      </c>
      <c r="B465" s="35" t="s">
        <v>66</v>
      </c>
      <c r="C465" s="33"/>
    </row>
    <row r="466" s="15" customFormat="1" ht="13.5" spans="1:3">
      <c r="A466" s="31">
        <v>2070203</v>
      </c>
      <c r="B466" s="35" t="s">
        <v>67</v>
      </c>
      <c r="C466" s="33"/>
    </row>
    <row r="467" s="15" customFormat="1" ht="13.5" spans="1:3">
      <c r="A467" s="31">
        <v>2070204</v>
      </c>
      <c r="B467" s="35" t="s">
        <v>369</v>
      </c>
      <c r="C467" s="33"/>
    </row>
    <row r="468" s="15" customFormat="1" ht="13.5" spans="1:3">
      <c r="A468" s="31">
        <v>2070205</v>
      </c>
      <c r="B468" s="35" t="s">
        <v>370</v>
      </c>
      <c r="C468" s="33"/>
    </row>
    <row r="469" s="15" customFormat="1" ht="13.5" spans="1:3">
      <c r="A469" s="31">
        <v>2070206</v>
      </c>
      <c r="B469" s="35" t="s">
        <v>371</v>
      </c>
      <c r="C469" s="33"/>
    </row>
    <row r="470" s="15" customFormat="1" ht="13.5" spans="1:3">
      <c r="A470" s="31">
        <v>2070299</v>
      </c>
      <c r="B470" s="35" t="s">
        <v>372</v>
      </c>
      <c r="C470" s="33"/>
    </row>
    <row r="471" s="15" customFormat="1" ht="13.5" spans="1:3">
      <c r="A471" s="28">
        <v>20703</v>
      </c>
      <c r="B471" s="41" t="s">
        <v>373</v>
      </c>
      <c r="C471" s="30">
        <f>SUM(C472:C481)</f>
        <v>0</v>
      </c>
    </row>
    <row r="472" s="15" customFormat="1" ht="13.5" spans="1:3">
      <c r="A472" s="31">
        <v>2070301</v>
      </c>
      <c r="B472" s="35" t="s">
        <v>65</v>
      </c>
      <c r="C472" s="33"/>
    </row>
    <row r="473" s="15" customFormat="1" ht="13.5" spans="1:3">
      <c r="A473" s="31">
        <v>2070302</v>
      </c>
      <c r="B473" s="35" t="s">
        <v>66</v>
      </c>
      <c r="C473" s="33"/>
    </row>
    <row r="474" s="15" customFormat="1" ht="13.5" spans="1:3">
      <c r="A474" s="31">
        <v>2070303</v>
      </c>
      <c r="B474" s="35" t="s">
        <v>67</v>
      </c>
      <c r="C474" s="33"/>
    </row>
    <row r="475" s="15" customFormat="1" ht="13.5" spans="1:3">
      <c r="A475" s="31">
        <v>2070304</v>
      </c>
      <c r="B475" s="35" t="s">
        <v>374</v>
      </c>
      <c r="C475" s="33"/>
    </row>
    <row r="476" s="15" customFormat="1" ht="13.5" spans="1:3">
      <c r="A476" s="31">
        <v>2070305</v>
      </c>
      <c r="B476" s="35" t="s">
        <v>375</v>
      </c>
      <c r="C476" s="33"/>
    </row>
    <row r="477" s="15" customFormat="1" ht="13.5" spans="1:3">
      <c r="A477" s="31">
        <v>2070306</v>
      </c>
      <c r="B477" s="35" t="s">
        <v>376</v>
      </c>
      <c r="C477" s="33"/>
    </row>
    <row r="478" s="15" customFormat="1" ht="13.5" spans="1:3">
      <c r="A478" s="31">
        <v>2070307</v>
      </c>
      <c r="B478" s="35" t="s">
        <v>377</v>
      </c>
      <c r="C478" s="33"/>
    </row>
    <row r="479" s="15" customFormat="1" ht="13.5" spans="1:3">
      <c r="A479" s="31">
        <v>2070308</v>
      </c>
      <c r="B479" s="35" t="s">
        <v>378</v>
      </c>
      <c r="C479" s="33"/>
    </row>
    <row r="480" s="15" customFormat="1" ht="13.5" spans="1:3">
      <c r="A480" s="31">
        <v>2070309</v>
      </c>
      <c r="B480" s="35" t="s">
        <v>379</v>
      </c>
      <c r="C480" s="33"/>
    </row>
    <row r="481" s="15" customFormat="1" ht="13.5" spans="1:3">
      <c r="A481" s="31">
        <v>2070399</v>
      </c>
      <c r="B481" s="35" t="s">
        <v>380</v>
      </c>
      <c r="C481" s="33"/>
    </row>
    <row r="482" s="15" customFormat="1" ht="13.5" spans="1:3">
      <c r="A482" s="28">
        <v>20706</v>
      </c>
      <c r="B482" s="41" t="s">
        <v>381</v>
      </c>
      <c r="C482" s="30">
        <f>SUM(C483:C490)</f>
        <v>0</v>
      </c>
    </row>
    <row r="483" s="15" customFormat="1" ht="13.5" spans="1:3">
      <c r="A483" s="31">
        <v>2070601</v>
      </c>
      <c r="B483" s="35" t="s">
        <v>65</v>
      </c>
      <c r="C483" s="33"/>
    </row>
    <row r="484" s="15" customFormat="1" ht="13.5" spans="1:3">
      <c r="A484" s="31">
        <v>2070602</v>
      </c>
      <c r="B484" s="35" t="s">
        <v>66</v>
      </c>
      <c r="C484" s="33"/>
    </row>
    <row r="485" s="15" customFormat="1" ht="13.5" spans="1:3">
      <c r="A485" s="31">
        <v>2070603</v>
      </c>
      <c r="B485" s="35" t="s">
        <v>67</v>
      </c>
      <c r="C485" s="33"/>
    </row>
    <row r="486" s="15" customFormat="1" ht="13.5" spans="1:3">
      <c r="A486" s="31">
        <v>2070604</v>
      </c>
      <c r="B486" s="35" t="s">
        <v>382</v>
      </c>
      <c r="C486" s="33"/>
    </row>
    <row r="487" s="15" customFormat="1" ht="13.5" spans="1:3">
      <c r="A487" s="31">
        <v>2070605</v>
      </c>
      <c r="B487" s="35" t="s">
        <v>383</v>
      </c>
      <c r="C487" s="33"/>
    </row>
    <row r="488" s="15" customFormat="1" ht="13.5" spans="1:3">
      <c r="A488" s="31">
        <v>2070606</v>
      </c>
      <c r="B488" s="35" t="s">
        <v>384</v>
      </c>
      <c r="C488" s="33"/>
    </row>
    <row r="489" s="15" customFormat="1" ht="13.5" spans="1:3">
      <c r="A489" s="31">
        <v>2070607</v>
      </c>
      <c r="B489" s="35" t="s">
        <v>385</v>
      </c>
      <c r="C489" s="33"/>
    </row>
    <row r="490" s="15" customFormat="1" ht="13.5" spans="1:3">
      <c r="A490" s="31">
        <v>2070699</v>
      </c>
      <c r="B490" s="35" t="s">
        <v>386</v>
      </c>
      <c r="C490" s="33"/>
    </row>
    <row r="491" s="15" customFormat="1" ht="13.5" spans="1:3">
      <c r="A491" s="28">
        <v>20708</v>
      </c>
      <c r="B491" s="41" t="s">
        <v>387</v>
      </c>
      <c r="C491" s="30">
        <f>SUM(C492:C498)</f>
        <v>0</v>
      </c>
    </row>
    <row r="492" s="15" customFormat="1" ht="13.5" spans="1:3">
      <c r="A492" s="31">
        <v>2070801</v>
      </c>
      <c r="B492" s="35" t="s">
        <v>65</v>
      </c>
      <c r="C492" s="33"/>
    </row>
    <row r="493" s="15" customFormat="1" ht="13.5" spans="1:3">
      <c r="A493" s="31">
        <v>2070802</v>
      </c>
      <c r="B493" s="35" t="s">
        <v>66</v>
      </c>
      <c r="C493" s="33"/>
    </row>
    <row r="494" s="15" customFormat="1" ht="13.5" spans="1:3">
      <c r="A494" s="31">
        <v>2070803</v>
      </c>
      <c r="B494" s="35" t="s">
        <v>67</v>
      </c>
      <c r="C494" s="33"/>
    </row>
    <row r="495" s="15" customFormat="1" ht="13.5" spans="1:3">
      <c r="A495" s="31">
        <v>2070806</v>
      </c>
      <c r="B495" s="35" t="s">
        <v>388</v>
      </c>
      <c r="C495" s="33"/>
    </row>
    <row r="496" s="15" customFormat="1" ht="13.5" spans="1:3">
      <c r="A496" s="31">
        <v>2070807</v>
      </c>
      <c r="B496" s="35" t="s">
        <v>389</v>
      </c>
      <c r="C496" s="33"/>
    </row>
    <row r="497" s="15" customFormat="1" ht="13.5" spans="1:3">
      <c r="A497" s="31">
        <v>2070808</v>
      </c>
      <c r="B497" s="35" t="s">
        <v>390</v>
      </c>
      <c r="C497" s="33"/>
    </row>
    <row r="498" s="15" customFormat="1" ht="13.5" spans="1:3">
      <c r="A498" s="31">
        <v>2070899</v>
      </c>
      <c r="B498" s="35" t="s">
        <v>391</v>
      </c>
      <c r="C498" s="33"/>
    </row>
    <row r="499" s="15" customFormat="1" ht="13.5" spans="1:3">
      <c r="A499" s="28">
        <v>20799</v>
      </c>
      <c r="B499" s="41" t="s">
        <v>392</v>
      </c>
      <c r="C499" s="30">
        <f>SUM(C500:C502)</f>
        <v>0</v>
      </c>
    </row>
    <row r="500" s="15" customFormat="1" ht="13.5" spans="1:3">
      <c r="A500" s="31">
        <v>2079902</v>
      </c>
      <c r="B500" s="35" t="s">
        <v>393</v>
      </c>
      <c r="C500" s="33"/>
    </row>
    <row r="501" s="15" customFormat="1" ht="13.5" spans="1:3">
      <c r="A501" s="31">
        <v>2079903</v>
      </c>
      <c r="B501" s="35" t="s">
        <v>394</v>
      </c>
      <c r="C501" s="33"/>
    </row>
    <row r="502" s="15" customFormat="1" ht="13.5" spans="1:3">
      <c r="A502" s="31">
        <v>2079999</v>
      </c>
      <c r="B502" s="35" t="s">
        <v>395</v>
      </c>
      <c r="C502" s="33"/>
    </row>
    <row r="503" s="15" customFormat="1" ht="13.5" spans="1:3">
      <c r="A503" s="25">
        <v>208</v>
      </c>
      <c r="B503" s="26" t="s">
        <v>396</v>
      </c>
      <c r="C503" s="46">
        <f>SUM(C504,C523,C531,C533,C542,C546,C556,C565,C572,C580,C589,C594,C597,C600,C603,C606,C609,C613,C617,C625)</f>
        <v>70</v>
      </c>
    </row>
    <row r="504" s="15" customFormat="1" ht="13.5" spans="1:3">
      <c r="A504" s="28">
        <v>20801</v>
      </c>
      <c r="B504" s="41" t="s">
        <v>397</v>
      </c>
      <c r="C504" s="30">
        <f>SUM(C505:C522)</f>
        <v>0</v>
      </c>
    </row>
    <row r="505" s="15" customFormat="1" ht="13.5" spans="1:3">
      <c r="A505" s="31">
        <v>2080101</v>
      </c>
      <c r="B505" s="35" t="s">
        <v>65</v>
      </c>
      <c r="C505" s="33"/>
    </row>
    <row r="506" s="15" customFormat="1" ht="13.5" spans="1:3">
      <c r="A506" s="31">
        <v>2080102</v>
      </c>
      <c r="B506" s="35" t="s">
        <v>66</v>
      </c>
      <c r="C506" s="33"/>
    </row>
    <row r="507" s="15" customFormat="1" ht="13.5" spans="1:3">
      <c r="A507" s="31">
        <v>2080103</v>
      </c>
      <c r="B507" s="35" t="s">
        <v>67</v>
      </c>
      <c r="C507" s="33"/>
    </row>
    <row r="508" s="15" customFormat="1" ht="13.5" spans="1:3">
      <c r="A508" s="31">
        <v>2080104</v>
      </c>
      <c r="B508" s="35" t="s">
        <v>398</v>
      </c>
      <c r="C508" s="33"/>
    </row>
    <row r="509" s="15" customFormat="1" ht="13.5" spans="1:3">
      <c r="A509" s="31">
        <v>2080105</v>
      </c>
      <c r="B509" s="35" t="s">
        <v>399</v>
      </c>
      <c r="C509" s="33"/>
    </row>
    <row r="510" s="15" customFormat="1" ht="13.5" spans="1:3">
      <c r="A510" s="31">
        <v>2080106</v>
      </c>
      <c r="B510" s="35" t="s">
        <v>400</v>
      </c>
      <c r="C510" s="33"/>
    </row>
    <row r="511" s="15" customFormat="1" ht="13.5" spans="1:3">
      <c r="A511" s="31">
        <v>2080107</v>
      </c>
      <c r="B511" s="35" t="s">
        <v>401</v>
      </c>
      <c r="C511" s="33"/>
    </row>
    <row r="512" s="15" customFormat="1" ht="13.5" spans="1:3">
      <c r="A512" s="31">
        <v>2080108</v>
      </c>
      <c r="B512" s="35" t="s">
        <v>106</v>
      </c>
      <c r="C512" s="33"/>
    </row>
    <row r="513" s="15" customFormat="1" ht="13.5" spans="1:3">
      <c r="A513" s="31">
        <v>2080109</v>
      </c>
      <c r="B513" s="35" t="s">
        <v>402</v>
      </c>
      <c r="C513" s="33"/>
    </row>
    <row r="514" s="15" customFormat="1" ht="13.5" spans="1:3">
      <c r="A514" s="31">
        <v>2080110</v>
      </c>
      <c r="B514" s="35" t="s">
        <v>403</v>
      </c>
      <c r="C514" s="33"/>
    </row>
    <row r="515" s="15" customFormat="1" ht="13.5" spans="1:3">
      <c r="A515" s="31">
        <v>2080111</v>
      </c>
      <c r="B515" s="35" t="s">
        <v>404</v>
      </c>
      <c r="C515" s="33"/>
    </row>
    <row r="516" s="15" customFormat="1" ht="13.5" spans="1:3">
      <c r="A516" s="31">
        <v>2080112</v>
      </c>
      <c r="B516" s="35" t="s">
        <v>405</v>
      </c>
      <c r="C516" s="33"/>
    </row>
    <row r="517" s="15" customFormat="1" ht="13.5" spans="1:3">
      <c r="A517" s="31">
        <v>2080113</v>
      </c>
      <c r="B517" s="35" t="s">
        <v>406</v>
      </c>
      <c r="C517" s="33"/>
    </row>
    <row r="518" s="15" customFormat="1" ht="13.5" spans="1:3">
      <c r="A518" s="31">
        <v>2080114</v>
      </c>
      <c r="B518" s="35" t="s">
        <v>407</v>
      </c>
      <c r="C518" s="33"/>
    </row>
    <row r="519" s="15" customFormat="1" ht="13.5" spans="1:3">
      <c r="A519" s="31">
        <v>2080115</v>
      </c>
      <c r="B519" s="35" t="s">
        <v>408</v>
      </c>
      <c r="C519" s="33"/>
    </row>
    <row r="520" s="15" customFormat="1" ht="13.5" spans="1:3">
      <c r="A520" s="31">
        <v>2080116</v>
      </c>
      <c r="B520" s="35" t="s">
        <v>409</v>
      </c>
      <c r="C520" s="33"/>
    </row>
    <row r="521" s="15" customFormat="1" ht="13.5" spans="1:3">
      <c r="A521" s="31">
        <v>2080150</v>
      </c>
      <c r="B521" s="35" t="s">
        <v>74</v>
      </c>
      <c r="C521" s="33"/>
    </row>
    <row r="522" s="15" customFormat="1" ht="13.5" spans="1:3">
      <c r="A522" s="31">
        <v>2080199</v>
      </c>
      <c r="B522" s="35" t="s">
        <v>410</v>
      </c>
      <c r="C522" s="33"/>
    </row>
    <row r="523" s="15" customFormat="1" ht="13.5" spans="1:3">
      <c r="A523" s="28">
        <v>20802</v>
      </c>
      <c r="B523" s="41" t="s">
        <v>411</v>
      </c>
      <c r="C523" s="30">
        <f>SUM(C524:C530)</f>
        <v>0</v>
      </c>
    </row>
    <row r="524" s="15" customFormat="1" ht="13.5" spans="1:3">
      <c r="A524" s="31">
        <v>2080201</v>
      </c>
      <c r="B524" s="35" t="s">
        <v>65</v>
      </c>
      <c r="C524" s="33"/>
    </row>
    <row r="525" s="15" customFormat="1" ht="13.5" spans="1:3">
      <c r="A525" s="31">
        <v>2080202</v>
      </c>
      <c r="B525" s="35" t="s">
        <v>66</v>
      </c>
      <c r="C525" s="33"/>
    </row>
    <row r="526" s="15" customFormat="1" ht="13.5" spans="1:3">
      <c r="A526" s="31">
        <v>2080203</v>
      </c>
      <c r="B526" s="35" t="s">
        <v>67</v>
      </c>
      <c r="C526" s="33"/>
    </row>
    <row r="527" s="15" customFormat="1" ht="13.5" spans="1:3">
      <c r="A527" s="31">
        <v>2080206</v>
      </c>
      <c r="B527" s="35" t="s">
        <v>412</v>
      </c>
      <c r="C527" s="33"/>
    </row>
    <row r="528" s="15" customFormat="1" ht="13.5" spans="1:3">
      <c r="A528" s="31">
        <v>2080207</v>
      </c>
      <c r="B528" s="35" t="s">
        <v>413</v>
      </c>
      <c r="C528" s="33"/>
    </row>
    <row r="529" s="15" customFormat="1" ht="13.5" spans="1:3">
      <c r="A529" s="31">
        <v>2080208</v>
      </c>
      <c r="B529" s="35" t="s">
        <v>414</v>
      </c>
      <c r="C529" s="33"/>
    </row>
    <row r="530" s="15" customFormat="1" ht="13.5" spans="1:3">
      <c r="A530" s="31">
        <v>2080299</v>
      </c>
      <c r="B530" s="35" t="s">
        <v>415</v>
      </c>
      <c r="C530" s="33"/>
    </row>
    <row r="531" s="15" customFormat="1" ht="13.5" spans="1:3">
      <c r="A531" s="28">
        <v>20804</v>
      </c>
      <c r="B531" s="41" t="s">
        <v>416</v>
      </c>
      <c r="C531" s="30">
        <f>SUM(C532)</f>
        <v>0</v>
      </c>
    </row>
    <row r="532" s="15" customFormat="1" ht="13.5" spans="1:3">
      <c r="A532" s="31">
        <v>2080402</v>
      </c>
      <c r="B532" s="35" t="s">
        <v>417</v>
      </c>
      <c r="C532" s="33"/>
    </row>
    <row r="533" s="15" customFormat="1" ht="13.5" spans="1:3">
      <c r="A533" s="28">
        <v>20805</v>
      </c>
      <c r="B533" s="41" t="s">
        <v>418</v>
      </c>
      <c r="C533" s="30">
        <f>SUM(C534:C541)</f>
        <v>70</v>
      </c>
    </row>
    <row r="534" s="15" customFormat="1" ht="13.5" spans="1:3">
      <c r="A534" s="31">
        <v>2080501</v>
      </c>
      <c r="B534" s="35" t="s">
        <v>419</v>
      </c>
      <c r="C534" s="33"/>
    </row>
    <row r="535" s="15" customFormat="1" ht="13.5" spans="1:3">
      <c r="A535" s="31">
        <v>2080502</v>
      </c>
      <c r="B535" s="35" t="s">
        <v>420</v>
      </c>
      <c r="C535" s="33"/>
    </row>
    <row r="536" s="15" customFormat="1" ht="13.5" spans="1:3">
      <c r="A536" s="31">
        <v>2080503</v>
      </c>
      <c r="B536" s="35" t="s">
        <v>421</v>
      </c>
      <c r="C536" s="33"/>
    </row>
    <row r="537" s="15" customFormat="1" ht="13.5" spans="1:3">
      <c r="A537" s="31">
        <v>2080505</v>
      </c>
      <c r="B537" s="35" t="s">
        <v>422</v>
      </c>
      <c r="C537" s="33">
        <v>53</v>
      </c>
    </row>
    <row r="538" s="15" customFormat="1" ht="13.5" spans="1:3">
      <c r="A538" s="31">
        <v>2080506</v>
      </c>
      <c r="B538" s="35" t="s">
        <v>423</v>
      </c>
      <c r="C538" s="33">
        <v>17</v>
      </c>
    </row>
    <row r="539" s="15" customFormat="1" ht="13.5" spans="1:3">
      <c r="A539" s="31">
        <v>2080507</v>
      </c>
      <c r="B539" s="35" t="s">
        <v>424</v>
      </c>
      <c r="C539" s="33"/>
    </row>
    <row r="540" s="15" customFormat="1" ht="13.5" spans="1:3">
      <c r="A540" s="31">
        <v>2080508</v>
      </c>
      <c r="B540" s="35" t="s">
        <v>425</v>
      </c>
      <c r="C540" s="33"/>
    </row>
    <row r="541" s="15" customFormat="1" ht="13.5" spans="1:3">
      <c r="A541" s="31">
        <v>2080599</v>
      </c>
      <c r="B541" s="35" t="s">
        <v>426</v>
      </c>
      <c r="C541" s="33"/>
    </row>
    <row r="542" s="15" customFormat="1" ht="13.5" spans="1:3">
      <c r="A542" s="28">
        <v>20806</v>
      </c>
      <c r="B542" s="41" t="s">
        <v>427</v>
      </c>
      <c r="C542" s="30">
        <f>SUM(C543:C545)</f>
        <v>0</v>
      </c>
    </row>
    <row r="543" s="15" customFormat="1" ht="13.5" spans="1:3">
      <c r="A543" s="31">
        <v>2080601</v>
      </c>
      <c r="B543" s="35" t="s">
        <v>428</v>
      </c>
      <c r="C543" s="33"/>
    </row>
    <row r="544" s="15" customFormat="1" ht="13.5" spans="1:3">
      <c r="A544" s="31">
        <v>2080602</v>
      </c>
      <c r="B544" s="35" t="s">
        <v>429</v>
      </c>
      <c r="C544" s="33"/>
    </row>
    <row r="545" s="15" customFormat="1" ht="13.5" spans="1:3">
      <c r="A545" s="31">
        <v>2080699</v>
      </c>
      <c r="B545" s="35" t="s">
        <v>430</v>
      </c>
      <c r="C545" s="33"/>
    </row>
    <row r="546" s="15" customFormat="1" ht="13.5" spans="1:3">
      <c r="A546" s="28">
        <v>20807</v>
      </c>
      <c r="B546" s="41" t="s">
        <v>431</v>
      </c>
      <c r="C546" s="30">
        <f>SUM(C547:C555)</f>
        <v>0</v>
      </c>
    </row>
    <row r="547" s="15" customFormat="1" ht="13.5" spans="1:3">
      <c r="A547" s="31">
        <v>2080701</v>
      </c>
      <c r="B547" s="35" t="s">
        <v>432</v>
      </c>
      <c r="C547" s="33"/>
    </row>
    <row r="548" s="15" customFormat="1" ht="13.5" spans="1:3">
      <c r="A548" s="31">
        <v>2080702</v>
      </c>
      <c r="B548" s="35" t="s">
        <v>433</v>
      </c>
      <c r="C548" s="33"/>
    </row>
    <row r="549" s="15" customFormat="1" ht="13.5" spans="1:3">
      <c r="A549" s="31">
        <v>2080704</v>
      </c>
      <c r="B549" s="35" t="s">
        <v>434</v>
      </c>
      <c r="C549" s="33"/>
    </row>
    <row r="550" s="15" customFormat="1" ht="13.5" spans="1:3">
      <c r="A550" s="31">
        <v>2080705</v>
      </c>
      <c r="B550" s="35" t="s">
        <v>435</v>
      </c>
      <c r="C550" s="33"/>
    </row>
    <row r="551" s="15" customFormat="1" ht="13.5" spans="1:3">
      <c r="A551" s="31">
        <v>2080709</v>
      </c>
      <c r="B551" s="35" t="s">
        <v>436</v>
      </c>
      <c r="C551" s="33"/>
    </row>
    <row r="552" s="15" customFormat="1" ht="13.5" spans="1:3">
      <c r="A552" s="31">
        <v>2080711</v>
      </c>
      <c r="B552" s="35" t="s">
        <v>437</v>
      </c>
      <c r="C552" s="33"/>
    </row>
    <row r="553" s="15" customFormat="1" ht="13.5" spans="1:3">
      <c r="A553" s="31">
        <v>2080712</v>
      </c>
      <c r="B553" s="35" t="s">
        <v>438</v>
      </c>
      <c r="C553" s="33"/>
    </row>
    <row r="554" s="15" customFormat="1" ht="13.5" spans="1:3">
      <c r="A554" s="31">
        <v>2080713</v>
      </c>
      <c r="B554" s="35" t="s">
        <v>439</v>
      </c>
      <c r="C554" s="33"/>
    </row>
    <row r="555" s="15" customFormat="1" ht="13.5" spans="1:3">
      <c r="A555" s="31">
        <v>2080799</v>
      </c>
      <c r="B555" s="35" t="s">
        <v>440</v>
      </c>
      <c r="C555" s="33"/>
    </row>
    <row r="556" s="15" customFormat="1" ht="13.5" spans="1:3">
      <c r="A556" s="28">
        <v>20808</v>
      </c>
      <c r="B556" s="41" t="s">
        <v>441</v>
      </c>
      <c r="C556" s="30">
        <f>SUM(C557:C564)</f>
        <v>0</v>
      </c>
    </row>
    <row r="557" s="15" customFormat="1" ht="13.5" spans="1:3">
      <c r="A557" s="31">
        <v>2080801</v>
      </c>
      <c r="B557" s="35" t="s">
        <v>442</v>
      </c>
      <c r="C557" s="33"/>
    </row>
    <row r="558" s="15" customFormat="1" ht="13.5" spans="1:3">
      <c r="A558" s="31">
        <v>2080802</v>
      </c>
      <c r="B558" s="35" t="s">
        <v>443</v>
      </c>
      <c r="C558" s="33"/>
    </row>
    <row r="559" s="15" customFormat="1" ht="13.5" spans="1:3">
      <c r="A559" s="31">
        <v>2080803</v>
      </c>
      <c r="B559" s="35" t="s">
        <v>444</v>
      </c>
      <c r="C559" s="33"/>
    </row>
    <row r="560" s="15" customFormat="1" ht="13.5" spans="1:3">
      <c r="A560" s="31">
        <v>2080805</v>
      </c>
      <c r="B560" s="35" t="s">
        <v>445</v>
      </c>
      <c r="C560" s="33"/>
    </row>
    <row r="561" s="15" customFormat="1" ht="13.5" spans="1:3">
      <c r="A561" s="31">
        <v>2080806</v>
      </c>
      <c r="B561" s="35" t="s">
        <v>446</v>
      </c>
      <c r="C561" s="33"/>
    </row>
    <row r="562" s="15" customFormat="1" ht="13.5" spans="1:3">
      <c r="A562" s="31">
        <v>2080807</v>
      </c>
      <c r="B562" s="35" t="s">
        <v>447</v>
      </c>
      <c r="C562" s="33"/>
    </row>
    <row r="563" s="15" customFormat="1" ht="13.5" spans="1:3">
      <c r="A563" s="31">
        <v>2080808</v>
      </c>
      <c r="B563" s="35" t="s">
        <v>448</v>
      </c>
      <c r="C563" s="33"/>
    </row>
    <row r="564" s="15" customFormat="1" ht="13.5" spans="1:3">
      <c r="A564" s="31">
        <v>2080899</v>
      </c>
      <c r="B564" s="35" t="s">
        <v>449</v>
      </c>
      <c r="C564" s="33"/>
    </row>
    <row r="565" s="15" customFormat="1" ht="13.5" spans="1:3">
      <c r="A565" s="28">
        <v>20809</v>
      </c>
      <c r="B565" s="41" t="s">
        <v>450</v>
      </c>
      <c r="C565" s="30">
        <f>SUM(C566:C571)</f>
        <v>0</v>
      </c>
    </row>
    <row r="566" s="15" customFormat="1" ht="13.5" spans="1:3">
      <c r="A566" s="31">
        <v>2080901</v>
      </c>
      <c r="B566" s="35" t="s">
        <v>451</v>
      </c>
      <c r="C566" s="33"/>
    </row>
    <row r="567" s="15" customFormat="1" ht="13.5" spans="1:3">
      <c r="A567" s="31">
        <v>2080902</v>
      </c>
      <c r="B567" s="35" t="s">
        <v>452</v>
      </c>
      <c r="C567" s="33"/>
    </row>
    <row r="568" s="15" customFormat="1" ht="13.5" spans="1:3">
      <c r="A568" s="31">
        <v>2080903</v>
      </c>
      <c r="B568" s="35" t="s">
        <v>453</v>
      </c>
      <c r="C568" s="33"/>
    </row>
    <row r="569" s="15" customFormat="1" ht="13.5" spans="1:3">
      <c r="A569" s="31">
        <v>2080904</v>
      </c>
      <c r="B569" s="35" t="s">
        <v>454</v>
      </c>
      <c r="C569" s="33"/>
    </row>
    <row r="570" s="15" customFormat="1" ht="13.5" spans="1:3">
      <c r="A570" s="31">
        <v>2080905</v>
      </c>
      <c r="B570" s="35" t="s">
        <v>455</v>
      </c>
      <c r="C570" s="33"/>
    </row>
    <row r="571" s="15" customFormat="1" ht="13.5" spans="1:3">
      <c r="A571" s="31">
        <v>2080999</v>
      </c>
      <c r="B571" s="35" t="s">
        <v>456</v>
      </c>
      <c r="C571" s="33"/>
    </row>
    <row r="572" s="15" customFormat="1" ht="13.5" spans="1:3">
      <c r="A572" s="28">
        <v>20810</v>
      </c>
      <c r="B572" s="41" t="s">
        <v>457</v>
      </c>
      <c r="C572" s="30">
        <f>SUM(C573:C579)</f>
        <v>0</v>
      </c>
    </row>
    <row r="573" s="15" customFormat="1" ht="13.5" spans="1:3">
      <c r="A573" s="31">
        <v>2081001</v>
      </c>
      <c r="B573" s="35" t="s">
        <v>458</v>
      </c>
      <c r="C573" s="33"/>
    </row>
    <row r="574" s="15" customFormat="1" ht="13.5" spans="1:3">
      <c r="A574" s="31">
        <v>2081002</v>
      </c>
      <c r="B574" s="35" t="s">
        <v>459</v>
      </c>
      <c r="C574" s="33"/>
    </row>
    <row r="575" s="15" customFormat="1" ht="13.5" spans="1:3">
      <c r="A575" s="31">
        <v>2081003</v>
      </c>
      <c r="B575" s="35" t="s">
        <v>460</v>
      </c>
      <c r="C575" s="33"/>
    </row>
    <row r="576" s="15" customFormat="1" ht="13.5" spans="1:3">
      <c r="A576" s="31">
        <v>2081004</v>
      </c>
      <c r="B576" s="35" t="s">
        <v>461</v>
      </c>
      <c r="C576" s="33"/>
    </row>
    <row r="577" s="15" customFormat="1" ht="13.5" spans="1:3">
      <c r="A577" s="31">
        <v>2081005</v>
      </c>
      <c r="B577" s="35" t="s">
        <v>462</v>
      </c>
      <c r="C577" s="33"/>
    </row>
    <row r="578" s="15" customFormat="1" ht="13.5" spans="1:3">
      <c r="A578" s="31">
        <v>2081006</v>
      </c>
      <c r="B578" s="35" t="s">
        <v>463</v>
      </c>
      <c r="C578" s="33"/>
    </row>
    <row r="579" s="15" customFormat="1" ht="13.5" spans="1:3">
      <c r="A579" s="31">
        <v>2081099</v>
      </c>
      <c r="B579" s="35" t="s">
        <v>464</v>
      </c>
      <c r="C579" s="33"/>
    </row>
    <row r="580" s="15" customFormat="1" ht="13.5" spans="1:3">
      <c r="A580" s="28">
        <v>20811</v>
      </c>
      <c r="B580" s="41" t="s">
        <v>465</v>
      </c>
      <c r="C580" s="30">
        <f>SUM(C581:C588)</f>
        <v>0</v>
      </c>
    </row>
    <row r="581" s="15" customFormat="1" ht="13.5" spans="1:3">
      <c r="A581" s="31">
        <v>2081101</v>
      </c>
      <c r="B581" s="35" t="s">
        <v>65</v>
      </c>
      <c r="C581" s="33"/>
    </row>
    <row r="582" s="15" customFormat="1" ht="13.5" spans="1:3">
      <c r="A582" s="31">
        <v>2081102</v>
      </c>
      <c r="B582" s="35" t="s">
        <v>66</v>
      </c>
      <c r="C582" s="33"/>
    </row>
    <row r="583" s="15" customFormat="1" ht="13.5" spans="1:3">
      <c r="A583" s="31">
        <v>2081103</v>
      </c>
      <c r="B583" s="35" t="s">
        <v>67</v>
      </c>
      <c r="C583" s="33"/>
    </row>
    <row r="584" s="15" customFormat="1" ht="13.5" spans="1:3">
      <c r="A584" s="31">
        <v>2081104</v>
      </c>
      <c r="B584" s="35" t="s">
        <v>466</v>
      </c>
      <c r="C584" s="33"/>
    </row>
    <row r="585" s="15" customFormat="1" ht="13.5" spans="1:3">
      <c r="A585" s="31">
        <v>2081105</v>
      </c>
      <c r="B585" s="35" t="s">
        <v>467</v>
      </c>
      <c r="C585" s="33"/>
    </row>
    <row r="586" s="15" customFormat="1" ht="13.5" spans="1:3">
      <c r="A586" s="31">
        <v>2081106</v>
      </c>
      <c r="B586" s="35" t="s">
        <v>468</v>
      </c>
      <c r="C586" s="33"/>
    </row>
    <row r="587" s="15" customFormat="1" ht="13.5" spans="1:3">
      <c r="A587" s="31">
        <v>2081107</v>
      </c>
      <c r="B587" s="35" t="s">
        <v>469</v>
      </c>
      <c r="C587" s="33"/>
    </row>
    <row r="588" s="15" customFormat="1" ht="13.5" spans="1:3">
      <c r="A588" s="31">
        <v>2081199</v>
      </c>
      <c r="B588" s="35" t="s">
        <v>470</v>
      </c>
      <c r="C588" s="33"/>
    </row>
    <row r="589" s="15" customFormat="1" ht="13.5" spans="1:3">
      <c r="A589" s="28">
        <v>20816</v>
      </c>
      <c r="B589" s="41" t="s">
        <v>471</v>
      </c>
      <c r="C589" s="30">
        <f>SUM(C590:C593)</f>
        <v>0</v>
      </c>
    </row>
    <row r="590" s="15" customFormat="1" ht="13.5" spans="1:3">
      <c r="A590" s="31">
        <v>2081601</v>
      </c>
      <c r="B590" s="35" t="s">
        <v>65</v>
      </c>
      <c r="C590" s="33"/>
    </row>
    <row r="591" s="15" customFormat="1" ht="13.5" spans="1:3">
      <c r="A591" s="31">
        <v>2081602</v>
      </c>
      <c r="B591" s="35" t="s">
        <v>66</v>
      </c>
      <c r="C591" s="33"/>
    </row>
    <row r="592" s="15" customFormat="1" ht="13.5" spans="1:3">
      <c r="A592" s="31">
        <v>2081603</v>
      </c>
      <c r="B592" s="35" t="s">
        <v>67</v>
      </c>
      <c r="C592" s="33"/>
    </row>
    <row r="593" s="15" customFormat="1" ht="13.5" spans="1:3">
      <c r="A593" s="31">
        <v>2081699</v>
      </c>
      <c r="B593" s="35" t="s">
        <v>472</v>
      </c>
      <c r="C593" s="33"/>
    </row>
    <row r="594" s="15" customFormat="1" ht="13.5" spans="1:3">
      <c r="A594" s="28">
        <v>20819</v>
      </c>
      <c r="B594" s="41" t="s">
        <v>473</v>
      </c>
      <c r="C594" s="30">
        <f>SUM(C595:C596)</f>
        <v>0</v>
      </c>
    </row>
    <row r="595" s="15" customFormat="1" ht="13.5" spans="1:3">
      <c r="A595" s="31">
        <v>2081901</v>
      </c>
      <c r="B595" s="35" t="s">
        <v>474</v>
      </c>
      <c r="C595" s="33"/>
    </row>
    <row r="596" s="15" customFormat="1" ht="13.5" spans="1:3">
      <c r="A596" s="31">
        <v>2081902</v>
      </c>
      <c r="B596" s="35" t="s">
        <v>475</v>
      </c>
      <c r="C596" s="33"/>
    </row>
    <row r="597" s="15" customFormat="1" ht="13.5" spans="1:3">
      <c r="A597" s="28">
        <v>20820</v>
      </c>
      <c r="B597" s="41" t="s">
        <v>476</v>
      </c>
      <c r="C597" s="30">
        <f>SUM(C598:C599)</f>
        <v>0</v>
      </c>
    </row>
    <row r="598" s="15" customFormat="1" ht="13.5" spans="1:3">
      <c r="A598" s="31">
        <v>2082001</v>
      </c>
      <c r="B598" s="35" t="s">
        <v>477</v>
      </c>
      <c r="C598" s="33"/>
    </row>
    <row r="599" s="15" customFormat="1" ht="13.5" spans="1:3">
      <c r="A599" s="31">
        <v>2082002</v>
      </c>
      <c r="B599" s="35" t="s">
        <v>478</v>
      </c>
      <c r="C599" s="33"/>
    </row>
    <row r="600" s="15" customFormat="1" ht="13.5" spans="1:3">
      <c r="A600" s="28">
        <v>20821</v>
      </c>
      <c r="B600" s="41" t="s">
        <v>479</v>
      </c>
      <c r="C600" s="30">
        <f>SUM(C601:C602)</f>
        <v>0</v>
      </c>
    </row>
    <row r="601" s="15" customFormat="1" ht="13.5" spans="1:3">
      <c r="A601" s="31">
        <v>2082101</v>
      </c>
      <c r="B601" s="35" t="s">
        <v>480</v>
      </c>
      <c r="C601" s="33"/>
    </row>
    <row r="602" s="15" customFormat="1" ht="13.5" spans="1:3">
      <c r="A602" s="31">
        <v>2082102</v>
      </c>
      <c r="B602" s="35" t="s">
        <v>481</v>
      </c>
      <c r="C602" s="33"/>
    </row>
    <row r="603" s="15" customFormat="1" ht="13.5" spans="1:3">
      <c r="A603" s="28">
        <v>20824</v>
      </c>
      <c r="B603" s="41" t="s">
        <v>482</v>
      </c>
      <c r="C603" s="30">
        <f>SUM(C604:C605)</f>
        <v>0</v>
      </c>
    </row>
    <row r="604" s="15" customFormat="1" ht="13.5" spans="1:3">
      <c r="A604" s="31">
        <v>2082401</v>
      </c>
      <c r="B604" s="35" t="s">
        <v>483</v>
      </c>
      <c r="C604" s="33"/>
    </row>
    <row r="605" s="15" customFormat="1" ht="13.5" spans="1:3">
      <c r="A605" s="31">
        <v>2082402</v>
      </c>
      <c r="B605" s="35" t="s">
        <v>484</v>
      </c>
      <c r="C605" s="33"/>
    </row>
    <row r="606" s="15" customFormat="1" ht="13.5" spans="1:3">
      <c r="A606" s="28">
        <v>20825</v>
      </c>
      <c r="B606" s="41" t="s">
        <v>485</v>
      </c>
      <c r="C606" s="30">
        <f>SUM(C607:C608)</f>
        <v>0</v>
      </c>
    </row>
    <row r="607" s="15" customFormat="1" ht="13.5" spans="1:3">
      <c r="A607" s="31">
        <v>2082501</v>
      </c>
      <c r="B607" s="35" t="s">
        <v>486</v>
      </c>
      <c r="C607" s="33"/>
    </row>
    <row r="608" s="15" customFormat="1" ht="13.5" spans="1:3">
      <c r="A608" s="31">
        <v>2082502</v>
      </c>
      <c r="B608" s="35" t="s">
        <v>487</v>
      </c>
      <c r="C608" s="33"/>
    </row>
    <row r="609" s="15" customFormat="1" ht="13.5" spans="1:3">
      <c r="A609" s="28">
        <v>20826</v>
      </c>
      <c r="B609" s="41" t="s">
        <v>488</v>
      </c>
      <c r="C609" s="30">
        <f>SUM(C610:C612)</f>
        <v>0</v>
      </c>
    </row>
    <row r="610" s="15" customFormat="1" ht="13.5" spans="1:3">
      <c r="A610" s="31">
        <v>2082601</v>
      </c>
      <c r="B610" s="35" t="s">
        <v>489</v>
      </c>
      <c r="C610" s="33"/>
    </row>
    <row r="611" s="15" customFormat="1" ht="13.5" spans="1:3">
      <c r="A611" s="31">
        <v>2082602</v>
      </c>
      <c r="B611" s="35" t="s">
        <v>490</v>
      </c>
      <c r="C611" s="33"/>
    </row>
    <row r="612" s="15" customFormat="1" ht="13.5" spans="1:3">
      <c r="A612" s="31">
        <v>2082699</v>
      </c>
      <c r="B612" s="35" t="s">
        <v>491</v>
      </c>
      <c r="C612" s="33"/>
    </row>
    <row r="613" s="15" customFormat="1" ht="13.5" spans="1:3">
      <c r="A613" s="28">
        <v>20827</v>
      </c>
      <c r="B613" s="41" t="s">
        <v>492</v>
      </c>
      <c r="C613" s="30">
        <f>SUM(C614:C616)</f>
        <v>0</v>
      </c>
    </row>
    <row r="614" s="15" customFormat="1" ht="13.5" spans="1:3">
      <c r="A614" s="31">
        <v>2082701</v>
      </c>
      <c r="B614" s="35" t="s">
        <v>493</v>
      </c>
      <c r="C614" s="33"/>
    </row>
    <row r="615" s="15" customFormat="1" ht="13.5" spans="1:3">
      <c r="A615" s="31">
        <v>2082702</v>
      </c>
      <c r="B615" s="35" t="s">
        <v>494</v>
      </c>
      <c r="C615" s="33"/>
    </row>
    <row r="616" s="15" customFormat="1" ht="13.5" spans="1:3">
      <c r="A616" s="31">
        <v>2082799</v>
      </c>
      <c r="B616" s="35" t="s">
        <v>495</v>
      </c>
      <c r="C616" s="33"/>
    </row>
    <row r="617" s="15" customFormat="1" ht="13.5" spans="1:3">
      <c r="A617" s="28">
        <v>20828</v>
      </c>
      <c r="B617" s="51" t="s">
        <v>496</v>
      </c>
      <c r="C617" s="30">
        <f>SUM(C618:C624)</f>
        <v>0</v>
      </c>
    </row>
    <row r="618" s="15" customFormat="1" ht="13.5" spans="1:3">
      <c r="A618" s="31">
        <v>2082801</v>
      </c>
      <c r="B618" s="35" t="s">
        <v>65</v>
      </c>
      <c r="C618" s="33"/>
    </row>
    <row r="619" s="15" customFormat="1" ht="13.5" spans="1:3">
      <c r="A619" s="31">
        <v>2082802</v>
      </c>
      <c r="B619" s="35" t="s">
        <v>66</v>
      </c>
      <c r="C619" s="33"/>
    </row>
    <row r="620" s="15" customFormat="1" ht="13.5" spans="1:3">
      <c r="A620" s="31">
        <v>2082803</v>
      </c>
      <c r="B620" s="35" t="s">
        <v>67</v>
      </c>
      <c r="C620" s="33"/>
    </row>
    <row r="621" s="15" customFormat="1" ht="13.5" spans="1:3">
      <c r="A621" s="31">
        <v>2082804</v>
      </c>
      <c r="B621" s="35" t="s">
        <v>497</v>
      </c>
      <c r="C621" s="33"/>
    </row>
    <row r="622" s="15" customFormat="1" ht="13.5" spans="1:3">
      <c r="A622" s="31">
        <v>2082805</v>
      </c>
      <c r="B622" s="35" t="s">
        <v>498</v>
      </c>
      <c r="C622" s="33"/>
    </row>
    <row r="623" s="15" customFormat="1" ht="13.5" spans="1:3">
      <c r="A623" s="31">
        <v>2082850</v>
      </c>
      <c r="B623" s="35" t="s">
        <v>74</v>
      </c>
      <c r="C623" s="33"/>
    </row>
    <row r="624" s="15" customFormat="1" ht="13.5" spans="1:3">
      <c r="A624" s="31">
        <v>2082899</v>
      </c>
      <c r="B624" s="35" t="s">
        <v>499</v>
      </c>
      <c r="C624" s="33"/>
    </row>
    <row r="625" s="15" customFormat="1" ht="13.5" spans="1:3">
      <c r="A625" s="28">
        <v>20830</v>
      </c>
      <c r="B625" s="41" t="s">
        <v>500</v>
      </c>
      <c r="C625" s="30">
        <f>SUM(C626:C628)</f>
        <v>0</v>
      </c>
    </row>
    <row r="626" s="15" customFormat="1" ht="13.5" spans="1:3">
      <c r="A626" s="31">
        <v>2083001</v>
      </c>
      <c r="B626" s="35" t="s">
        <v>501</v>
      </c>
      <c r="C626" s="33"/>
    </row>
    <row r="627" s="15" customFormat="1" ht="13.5" spans="1:3">
      <c r="A627" s="31">
        <v>2083099</v>
      </c>
      <c r="B627" s="35" t="s">
        <v>502</v>
      </c>
      <c r="C627" s="33"/>
    </row>
    <row r="628" s="15" customFormat="1" ht="13.5" spans="1:3">
      <c r="A628" s="31">
        <v>2089999</v>
      </c>
      <c r="B628" s="35" t="s">
        <v>503</v>
      </c>
      <c r="C628" s="33"/>
    </row>
    <row r="629" s="15" customFormat="1" ht="13.5" spans="1:3">
      <c r="A629" s="25">
        <v>210</v>
      </c>
      <c r="B629" s="26" t="s">
        <v>504</v>
      </c>
      <c r="C629" s="46">
        <f>SUM(C630,C635,C650,C654,C666,C669,C673,C678,C682,C686,C689,C698,C699)</f>
        <v>50</v>
      </c>
    </row>
    <row r="630" s="15" customFormat="1" ht="13.5" spans="1:3">
      <c r="A630" s="28">
        <v>21001</v>
      </c>
      <c r="B630" s="41" t="s">
        <v>505</v>
      </c>
      <c r="C630" s="30">
        <f>SUM(C631:C634)</f>
        <v>10</v>
      </c>
    </row>
    <row r="631" s="15" customFormat="1" ht="13.5" spans="1:3">
      <c r="A631" s="31">
        <v>2100101</v>
      </c>
      <c r="B631" s="35" t="s">
        <v>65</v>
      </c>
      <c r="C631" s="33"/>
    </row>
    <row r="632" s="15" customFormat="1" ht="13.5" spans="1:3">
      <c r="A632" s="31">
        <v>2100102</v>
      </c>
      <c r="B632" s="35" t="s">
        <v>66</v>
      </c>
      <c r="C632" s="33"/>
    </row>
    <row r="633" s="15" customFormat="1" ht="13.5" spans="1:3">
      <c r="A633" s="31">
        <v>2100103</v>
      </c>
      <c r="B633" s="35" t="s">
        <v>67</v>
      </c>
      <c r="C633" s="33"/>
    </row>
    <row r="634" s="15" customFormat="1" ht="13.5" spans="1:3">
      <c r="A634" s="31">
        <v>2100199</v>
      </c>
      <c r="B634" s="35" t="s">
        <v>506</v>
      </c>
      <c r="C634" s="33">
        <v>10</v>
      </c>
    </row>
    <row r="635" s="15" customFormat="1" ht="13.5" spans="1:3">
      <c r="A635" s="28">
        <v>21002</v>
      </c>
      <c r="B635" s="41" t="s">
        <v>507</v>
      </c>
      <c r="C635" s="30">
        <f>SUM(C636:C649)</f>
        <v>0</v>
      </c>
    </row>
    <row r="636" s="15" customFormat="1" ht="13.5" spans="1:3">
      <c r="A636" s="31">
        <v>2100201</v>
      </c>
      <c r="B636" s="35" t="s">
        <v>508</v>
      </c>
      <c r="C636" s="33"/>
    </row>
    <row r="637" s="15" customFormat="1" ht="13.5" spans="1:3">
      <c r="A637" s="31">
        <v>2100202</v>
      </c>
      <c r="B637" s="35" t="s">
        <v>509</v>
      </c>
      <c r="C637" s="33"/>
    </row>
    <row r="638" s="15" customFormat="1" ht="13.5" spans="1:3">
      <c r="A638" s="31">
        <v>2100203</v>
      </c>
      <c r="B638" s="35" t="s">
        <v>510</v>
      </c>
      <c r="C638" s="33"/>
    </row>
    <row r="639" s="15" customFormat="1" ht="13.5" spans="1:3">
      <c r="A639" s="31">
        <v>2100204</v>
      </c>
      <c r="B639" s="35" t="s">
        <v>511</v>
      </c>
      <c r="C639" s="33"/>
    </row>
    <row r="640" s="15" customFormat="1" ht="13.5" spans="1:3">
      <c r="A640" s="31">
        <v>2100205</v>
      </c>
      <c r="B640" s="35" t="s">
        <v>512</v>
      </c>
      <c r="C640" s="33"/>
    </row>
    <row r="641" s="15" customFormat="1" ht="13.5" spans="1:3">
      <c r="A641" s="31">
        <v>2100206</v>
      </c>
      <c r="B641" s="35" t="s">
        <v>513</v>
      </c>
      <c r="C641" s="33"/>
    </row>
    <row r="642" s="15" customFormat="1" ht="13.5" spans="1:3">
      <c r="A642" s="31">
        <v>2100207</v>
      </c>
      <c r="B642" s="35" t="s">
        <v>514</v>
      </c>
      <c r="C642" s="33"/>
    </row>
    <row r="643" s="15" customFormat="1" ht="13.5" spans="1:3">
      <c r="A643" s="31">
        <v>2100208</v>
      </c>
      <c r="B643" s="35" t="s">
        <v>515</v>
      </c>
      <c r="C643" s="33"/>
    </row>
    <row r="644" s="15" customFormat="1" ht="13.5" spans="1:3">
      <c r="A644" s="31">
        <v>2100209</v>
      </c>
      <c r="B644" s="35" t="s">
        <v>516</v>
      </c>
      <c r="C644" s="33"/>
    </row>
    <row r="645" s="15" customFormat="1" ht="13.5" spans="1:3">
      <c r="A645" s="31">
        <v>2100210</v>
      </c>
      <c r="B645" s="35" t="s">
        <v>517</v>
      </c>
      <c r="C645" s="33"/>
    </row>
    <row r="646" s="15" customFormat="1" ht="13.5" spans="1:3">
      <c r="A646" s="31">
        <v>2100211</v>
      </c>
      <c r="B646" s="35" t="s">
        <v>518</v>
      </c>
      <c r="C646" s="33"/>
    </row>
    <row r="647" s="15" customFormat="1" ht="13.5" spans="1:3">
      <c r="A647" s="31">
        <v>2100212</v>
      </c>
      <c r="B647" s="35" t="s">
        <v>519</v>
      </c>
      <c r="C647" s="33"/>
    </row>
    <row r="648" s="15" customFormat="1" ht="13.5" spans="1:3">
      <c r="A648" s="31">
        <v>2100213</v>
      </c>
      <c r="B648" s="35" t="s">
        <v>520</v>
      </c>
      <c r="C648" s="33"/>
    </row>
    <row r="649" s="15" customFormat="1" ht="13.5" spans="1:3">
      <c r="A649" s="31">
        <v>2100299</v>
      </c>
      <c r="B649" s="35" t="s">
        <v>521</v>
      </c>
      <c r="C649" s="33"/>
    </row>
    <row r="650" s="15" customFormat="1" ht="13.5" spans="1:3">
      <c r="A650" s="28">
        <v>21003</v>
      </c>
      <c r="B650" s="41" t="s">
        <v>522</v>
      </c>
      <c r="C650" s="30">
        <f>SUM(C651:C653)</f>
        <v>0</v>
      </c>
    </row>
    <row r="651" s="15" customFormat="1" ht="13.5" spans="1:3">
      <c r="A651" s="31">
        <v>2100301</v>
      </c>
      <c r="B651" s="35" t="s">
        <v>523</v>
      </c>
      <c r="C651" s="33"/>
    </row>
    <row r="652" s="15" customFormat="1" ht="13.5" spans="1:3">
      <c r="A652" s="31">
        <v>2100302</v>
      </c>
      <c r="B652" s="35" t="s">
        <v>524</v>
      </c>
      <c r="C652" s="33"/>
    </row>
    <row r="653" s="15" customFormat="1" ht="13.5" spans="1:3">
      <c r="A653" s="31">
        <v>2100399</v>
      </c>
      <c r="B653" s="35" t="s">
        <v>525</v>
      </c>
      <c r="C653" s="33"/>
    </row>
    <row r="654" s="15" customFormat="1" ht="13.5" spans="1:3">
      <c r="A654" s="28">
        <v>21004</v>
      </c>
      <c r="B654" s="41" t="s">
        <v>526</v>
      </c>
      <c r="C654" s="30">
        <f>SUM(C655:C665)</f>
        <v>0</v>
      </c>
    </row>
    <row r="655" s="15" customFormat="1" ht="13.5" spans="1:3">
      <c r="A655" s="31">
        <v>2100401</v>
      </c>
      <c r="B655" s="35" t="s">
        <v>527</v>
      </c>
      <c r="C655" s="33"/>
    </row>
    <row r="656" s="15" customFormat="1" ht="13.5" spans="1:3">
      <c r="A656" s="31">
        <v>2100402</v>
      </c>
      <c r="B656" s="35" t="s">
        <v>528</v>
      </c>
      <c r="C656" s="33"/>
    </row>
    <row r="657" s="15" customFormat="1" ht="13.5" spans="1:3">
      <c r="A657" s="31">
        <v>2100403</v>
      </c>
      <c r="B657" s="35" t="s">
        <v>529</v>
      </c>
      <c r="C657" s="33"/>
    </row>
    <row r="658" s="15" customFormat="1" ht="13.5" spans="1:3">
      <c r="A658" s="31">
        <v>2100404</v>
      </c>
      <c r="B658" s="35" t="s">
        <v>530</v>
      </c>
      <c r="C658" s="33"/>
    </row>
    <row r="659" s="15" customFormat="1" ht="13.5" spans="1:3">
      <c r="A659" s="31">
        <v>2100405</v>
      </c>
      <c r="B659" s="35" t="s">
        <v>531</v>
      </c>
      <c r="C659" s="33"/>
    </row>
    <row r="660" s="15" customFormat="1" ht="13.5" spans="1:3">
      <c r="A660" s="31">
        <v>2100406</v>
      </c>
      <c r="B660" s="35" t="s">
        <v>532</v>
      </c>
      <c r="C660" s="33"/>
    </row>
    <row r="661" s="15" customFormat="1" ht="13.5" spans="1:3">
      <c r="A661" s="31">
        <v>2100407</v>
      </c>
      <c r="B661" s="35" t="s">
        <v>533</v>
      </c>
      <c r="C661" s="33"/>
    </row>
    <row r="662" s="15" customFormat="1" ht="13.5" spans="1:3">
      <c r="A662" s="31">
        <v>2100408</v>
      </c>
      <c r="B662" s="35" t="s">
        <v>534</v>
      </c>
      <c r="C662" s="33"/>
    </row>
    <row r="663" s="15" customFormat="1" ht="13.5" spans="1:3">
      <c r="A663" s="31">
        <v>2100409</v>
      </c>
      <c r="B663" s="35" t="s">
        <v>535</v>
      </c>
      <c r="C663" s="33"/>
    </row>
    <row r="664" s="15" customFormat="1" ht="13.5" spans="1:3">
      <c r="A664" s="31">
        <v>2100410</v>
      </c>
      <c r="B664" s="35" t="s">
        <v>536</v>
      </c>
      <c r="C664" s="33"/>
    </row>
    <row r="665" s="15" customFormat="1" ht="13.5" spans="1:3">
      <c r="A665" s="31">
        <v>2100499</v>
      </c>
      <c r="B665" s="35" t="s">
        <v>537</v>
      </c>
      <c r="C665" s="33"/>
    </row>
    <row r="666" s="15" customFormat="1" ht="13.5" spans="1:3">
      <c r="A666" s="28">
        <v>21006</v>
      </c>
      <c r="B666" s="41" t="s">
        <v>538</v>
      </c>
      <c r="C666" s="30">
        <f>SUM(C667:C668)</f>
        <v>0</v>
      </c>
    </row>
    <row r="667" s="15" customFormat="1" ht="13.5" spans="1:3">
      <c r="A667" s="31">
        <v>2100601</v>
      </c>
      <c r="B667" s="35" t="s">
        <v>539</v>
      </c>
      <c r="C667" s="33"/>
    </row>
    <row r="668" s="15" customFormat="1" ht="13.5" spans="1:3">
      <c r="A668" s="31">
        <v>2100699</v>
      </c>
      <c r="B668" s="35" t="s">
        <v>540</v>
      </c>
      <c r="C668" s="33"/>
    </row>
    <row r="669" s="15" customFormat="1" ht="13.5" spans="1:3">
      <c r="A669" s="28">
        <v>21007</v>
      </c>
      <c r="B669" s="41" t="s">
        <v>541</v>
      </c>
      <c r="C669" s="30">
        <f>SUM(C670:C672)</f>
        <v>0</v>
      </c>
    </row>
    <row r="670" s="15" customFormat="1" ht="13.5" spans="1:3">
      <c r="A670" s="31">
        <v>2100716</v>
      </c>
      <c r="B670" s="35" t="s">
        <v>542</v>
      </c>
      <c r="C670" s="33"/>
    </row>
    <row r="671" s="15" customFormat="1" ht="13.5" spans="1:3">
      <c r="A671" s="31">
        <v>2100717</v>
      </c>
      <c r="B671" s="35" t="s">
        <v>543</v>
      </c>
      <c r="C671" s="33"/>
    </row>
    <row r="672" s="15" customFormat="1" ht="13.5" spans="1:3">
      <c r="A672" s="31">
        <v>2100799</v>
      </c>
      <c r="B672" s="35" t="s">
        <v>544</v>
      </c>
      <c r="C672" s="33"/>
    </row>
    <row r="673" s="15" customFormat="1" ht="13.5" spans="1:3">
      <c r="A673" s="28">
        <v>21011</v>
      </c>
      <c r="B673" s="41" t="s">
        <v>545</v>
      </c>
      <c r="C673" s="30">
        <f>SUM(C674:C677)</f>
        <v>40</v>
      </c>
    </row>
    <row r="674" s="15" customFormat="1" ht="13.5" spans="1:3">
      <c r="A674" s="31">
        <v>2101101</v>
      </c>
      <c r="B674" s="35" t="s">
        <v>546</v>
      </c>
      <c r="C674" s="33">
        <v>14</v>
      </c>
    </row>
    <row r="675" s="15" customFormat="1" ht="13.5" spans="1:3">
      <c r="A675" s="31">
        <v>2101102</v>
      </c>
      <c r="B675" s="35" t="s">
        <v>547</v>
      </c>
      <c r="C675" s="33">
        <v>26</v>
      </c>
    </row>
    <row r="676" s="15" customFormat="1" ht="13.5" spans="1:3">
      <c r="A676" s="31">
        <v>2101103</v>
      </c>
      <c r="B676" s="35" t="s">
        <v>548</v>
      </c>
      <c r="C676" s="33"/>
    </row>
    <row r="677" s="15" customFormat="1" ht="13.5" spans="1:3">
      <c r="A677" s="31">
        <v>2101199</v>
      </c>
      <c r="B677" s="35" t="s">
        <v>549</v>
      </c>
      <c r="C677" s="33"/>
    </row>
    <row r="678" s="15" customFormat="1" ht="13.5" spans="1:3">
      <c r="A678" s="28">
        <v>21012</v>
      </c>
      <c r="B678" s="41" t="s">
        <v>550</v>
      </c>
      <c r="C678" s="30">
        <f>SUM(C679:C681)</f>
        <v>0</v>
      </c>
    </row>
    <row r="679" s="15" customFormat="1" ht="13.5" spans="1:3">
      <c r="A679" s="31">
        <v>2101201</v>
      </c>
      <c r="B679" s="35" t="s">
        <v>551</v>
      </c>
      <c r="C679" s="33"/>
    </row>
    <row r="680" s="15" customFormat="1" ht="13.5" spans="1:3">
      <c r="A680" s="31">
        <v>2101202</v>
      </c>
      <c r="B680" s="35" t="s">
        <v>552</v>
      </c>
      <c r="C680" s="33"/>
    </row>
    <row r="681" s="15" customFormat="1" ht="13.5" spans="1:3">
      <c r="A681" s="31">
        <v>2101299</v>
      </c>
      <c r="B681" s="35" t="s">
        <v>553</v>
      </c>
      <c r="C681" s="33"/>
    </row>
    <row r="682" s="15" customFormat="1" ht="13.5" spans="1:3">
      <c r="A682" s="28">
        <v>21013</v>
      </c>
      <c r="B682" s="41" t="s">
        <v>554</v>
      </c>
      <c r="C682" s="30">
        <f>SUM(C683:C685)</f>
        <v>0</v>
      </c>
    </row>
    <row r="683" s="15" customFormat="1" ht="13.5" spans="1:3">
      <c r="A683" s="31">
        <v>2101301</v>
      </c>
      <c r="B683" s="35" t="s">
        <v>555</v>
      </c>
      <c r="C683" s="33"/>
    </row>
    <row r="684" s="15" customFormat="1" ht="13.5" spans="1:3">
      <c r="A684" s="31">
        <v>2101302</v>
      </c>
      <c r="B684" s="35" t="s">
        <v>556</v>
      </c>
      <c r="C684" s="33"/>
    </row>
    <row r="685" s="15" customFormat="1" ht="13.5" spans="1:3">
      <c r="A685" s="31">
        <v>2101399</v>
      </c>
      <c r="B685" s="35" t="s">
        <v>557</v>
      </c>
      <c r="C685" s="33"/>
    </row>
    <row r="686" s="15" customFormat="1" ht="13.5" spans="1:3">
      <c r="A686" s="28">
        <v>21014</v>
      </c>
      <c r="B686" s="41" t="s">
        <v>558</v>
      </c>
      <c r="C686" s="30">
        <f>SUM(C687:C688)</f>
        <v>0</v>
      </c>
    </row>
    <row r="687" s="15" customFormat="1" ht="13.5" spans="1:3">
      <c r="A687" s="31">
        <v>2101401</v>
      </c>
      <c r="B687" s="35" t="s">
        <v>559</v>
      </c>
      <c r="C687" s="33"/>
    </row>
    <row r="688" s="15" customFormat="1" ht="13.5" spans="1:3">
      <c r="A688" s="31">
        <v>2101499</v>
      </c>
      <c r="B688" s="35" t="s">
        <v>560</v>
      </c>
      <c r="C688" s="33"/>
    </row>
    <row r="689" s="15" customFormat="1" ht="13.5" spans="1:3">
      <c r="A689" s="28">
        <v>21015</v>
      </c>
      <c r="B689" s="41" t="s">
        <v>561</v>
      </c>
      <c r="C689" s="30">
        <f>SUM(C690:C697)</f>
        <v>0</v>
      </c>
    </row>
    <row r="690" s="15" customFormat="1" ht="13.5" spans="1:3">
      <c r="A690" s="31">
        <v>2101501</v>
      </c>
      <c r="B690" s="35" t="s">
        <v>65</v>
      </c>
      <c r="C690" s="33"/>
    </row>
    <row r="691" s="15" customFormat="1" ht="13.5" spans="1:3">
      <c r="A691" s="31">
        <v>2101502</v>
      </c>
      <c r="B691" s="35" t="s">
        <v>66</v>
      </c>
      <c r="C691" s="33"/>
    </row>
    <row r="692" s="15" customFormat="1" ht="13.5" spans="1:3">
      <c r="A692" s="31">
        <v>2101503</v>
      </c>
      <c r="B692" s="35" t="s">
        <v>67</v>
      </c>
      <c r="C692" s="33"/>
    </row>
    <row r="693" s="15" customFormat="1" ht="13.5" spans="1:3">
      <c r="A693" s="31">
        <v>2101504</v>
      </c>
      <c r="B693" s="35" t="s">
        <v>106</v>
      </c>
      <c r="C693" s="33"/>
    </row>
    <row r="694" s="15" customFormat="1" ht="13.5" spans="1:3">
      <c r="A694" s="31">
        <v>2101505</v>
      </c>
      <c r="B694" s="35" t="s">
        <v>562</v>
      </c>
      <c r="C694" s="33"/>
    </row>
    <row r="695" s="15" customFormat="1" ht="13.5" spans="1:3">
      <c r="A695" s="31">
        <v>2101506</v>
      </c>
      <c r="B695" s="35" t="s">
        <v>563</v>
      </c>
      <c r="C695" s="33"/>
    </row>
    <row r="696" s="15" customFormat="1" ht="13.5" spans="1:3">
      <c r="A696" s="31">
        <v>2101550</v>
      </c>
      <c r="B696" s="35" t="s">
        <v>74</v>
      </c>
      <c r="C696" s="33"/>
    </row>
    <row r="697" s="15" customFormat="1" ht="13.5" spans="1:3">
      <c r="A697" s="31">
        <v>2101599</v>
      </c>
      <c r="B697" s="35" t="s">
        <v>564</v>
      </c>
      <c r="C697" s="33"/>
    </row>
    <row r="698" s="15" customFormat="1" ht="13.5" spans="1:3">
      <c r="A698" s="47">
        <v>21016</v>
      </c>
      <c r="B698" s="52" t="s">
        <v>565</v>
      </c>
      <c r="C698" s="49"/>
    </row>
    <row r="699" s="15" customFormat="1" ht="13.5" spans="1:3">
      <c r="A699" s="47">
        <v>21099</v>
      </c>
      <c r="B699" s="53" t="s">
        <v>566</v>
      </c>
      <c r="C699" s="49"/>
    </row>
    <row r="700" s="15" customFormat="1" ht="13.5" spans="1:3">
      <c r="A700" s="25">
        <v>211</v>
      </c>
      <c r="B700" s="54" t="s">
        <v>567</v>
      </c>
      <c r="C700" s="46">
        <f>SUM(C701,C711,C715,C724,C731,C738,C744,C747,C750,C751,C752,C758,C759,C760)</f>
        <v>40</v>
      </c>
    </row>
    <row r="701" s="15" customFormat="1" ht="13.5" spans="1:3">
      <c r="A701" s="28">
        <v>21101</v>
      </c>
      <c r="B701" s="55" t="s">
        <v>568</v>
      </c>
      <c r="C701" s="30">
        <f>SUM(C702:C710)</f>
        <v>0</v>
      </c>
    </row>
    <row r="702" s="15" customFormat="1" ht="13.5" spans="1:3">
      <c r="A702" s="31">
        <v>2110101</v>
      </c>
      <c r="B702" s="56" t="s">
        <v>65</v>
      </c>
      <c r="C702" s="33"/>
    </row>
    <row r="703" s="15" customFormat="1" ht="13.5" spans="1:3">
      <c r="A703" s="31">
        <v>2110102</v>
      </c>
      <c r="B703" s="56" t="s">
        <v>66</v>
      </c>
      <c r="C703" s="33"/>
    </row>
    <row r="704" s="15" customFormat="1" ht="13.5" spans="1:3">
      <c r="A704" s="31">
        <v>2110103</v>
      </c>
      <c r="B704" s="56" t="s">
        <v>67</v>
      </c>
      <c r="C704" s="33"/>
    </row>
    <row r="705" s="15" customFormat="1" ht="13.5" spans="1:3">
      <c r="A705" s="31">
        <v>2110104</v>
      </c>
      <c r="B705" s="56" t="s">
        <v>569</v>
      </c>
      <c r="C705" s="33"/>
    </row>
    <row r="706" s="15" customFormat="1" ht="13.5" spans="1:3">
      <c r="A706" s="31">
        <v>2110105</v>
      </c>
      <c r="B706" s="56" t="s">
        <v>570</v>
      </c>
      <c r="C706" s="33"/>
    </row>
    <row r="707" s="15" customFormat="1" ht="13.5" spans="1:3">
      <c r="A707" s="31">
        <v>2110106</v>
      </c>
      <c r="B707" s="56" t="s">
        <v>571</v>
      </c>
      <c r="C707" s="33"/>
    </row>
    <row r="708" s="15" customFormat="1" ht="13.5" spans="1:3">
      <c r="A708" s="31">
        <v>2110107</v>
      </c>
      <c r="B708" s="56" t="s">
        <v>572</v>
      </c>
      <c r="C708" s="33"/>
    </row>
    <row r="709" s="15" customFormat="1" ht="13.5" spans="1:3">
      <c r="A709" s="31">
        <v>2110108</v>
      </c>
      <c r="B709" s="56" t="s">
        <v>573</v>
      </c>
      <c r="C709" s="33"/>
    </row>
    <row r="710" s="15" customFormat="1" ht="13.5" spans="1:3">
      <c r="A710" s="31">
        <v>2110199</v>
      </c>
      <c r="B710" s="56" t="s">
        <v>574</v>
      </c>
      <c r="C710" s="33"/>
    </row>
    <row r="711" s="15" customFormat="1" ht="13.5" spans="1:3">
      <c r="A711" s="28">
        <v>21102</v>
      </c>
      <c r="B711" s="55" t="s">
        <v>575</v>
      </c>
      <c r="C711" s="30">
        <f>SUM(C712:C714)</f>
        <v>0</v>
      </c>
    </row>
    <row r="712" s="15" customFormat="1" ht="13.5" spans="1:3">
      <c r="A712" s="31">
        <v>2110203</v>
      </c>
      <c r="B712" s="56" t="s">
        <v>576</v>
      </c>
      <c r="C712" s="33"/>
    </row>
    <row r="713" s="15" customFormat="1" ht="13.5" spans="1:3">
      <c r="A713" s="31">
        <v>2110204</v>
      </c>
      <c r="B713" s="56" t="s">
        <v>577</v>
      </c>
      <c r="C713" s="33"/>
    </row>
    <row r="714" s="15" customFormat="1" ht="13.5" spans="1:3">
      <c r="A714" s="31">
        <v>2110299</v>
      </c>
      <c r="B714" s="56" t="s">
        <v>578</v>
      </c>
      <c r="C714" s="33"/>
    </row>
    <row r="715" s="15" customFormat="1" ht="13.5" spans="1:3">
      <c r="A715" s="28">
        <v>21103</v>
      </c>
      <c r="B715" s="55" t="s">
        <v>579</v>
      </c>
      <c r="C715" s="30">
        <f>SUM(C716:C723)</f>
        <v>40</v>
      </c>
    </row>
    <row r="716" s="15" customFormat="1" ht="13.5" spans="1:3">
      <c r="A716" s="31">
        <v>2110301</v>
      </c>
      <c r="B716" s="56" t="s">
        <v>580</v>
      </c>
      <c r="C716" s="33"/>
    </row>
    <row r="717" s="15" customFormat="1" ht="13.5" spans="1:3">
      <c r="A717" s="31">
        <v>2110302</v>
      </c>
      <c r="B717" s="56" t="s">
        <v>581</v>
      </c>
      <c r="C717" s="33"/>
    </row>
    <row r="718" s="15" customFormat="1" ht="13.5" spans="1:3">
      <c r="A718" s="31">
        <v>2110303</v>
      </c>
      <c r="B718" s="56" t="s">
        <v>582</v>
      </c>
      <c r="C718" s="33"/>
    </row>
    <row r="719" s="15" customFormat="1" ht="13.5" spans="1:3">
      <c r="A719" s="31">
        <v>2110304</v>
      </c>
      <c r="B719" s="56" t="s">
        <v>583</v>
      </c>
      <c r="C719" s="33"/>
    </row>
    <row r="720" s="15" customFormat="1" ht="13.5" spans="1:3">
      <c r="A720" s="31">
        <v>2110305</v>
      </c>
      <c r="B720" s="56" t="s">
        <v>584</v>
      </c>
      <c r="C720" s="33"/>
    </row>
    <row r="721" s="15" customFormat="1" ht="13.5" spans="1:3">
      <c r="A721" s="31">
        <v>2110306</v>
      </c>
      <c r="B721" s="56" t="s">
        <v>585</v>
      </c>
      <c r="C721" s="33"/>
    </row>
    <row r="722" s="15" customFormat="1" ht="13.5" spans="1:3">
      <c r="A722" s="31">
        <v>2110307</v>
      </c>
      <c r="B722" s="56" t="s">
        <v>586</v>
      </c>
      <c r="C722" s="33"/>
    </row>
    <row r="723" s="15" customFormat="1" ht="13.5" spans="1:3">
      <c r="A723" s="31">
        <v>2110399</v>
      </c>
      <c r="B723" s="56" t="s">
        <v>587</v>
      </c>
      <c r="C723" s="33">
        <v>40</v>
      </c>
    </row>
    <row r="724" s="15" customFormat="1" ht="13.5" spans="1:3">
      <c r="A724" s="28">
        <v>21104</v>
      </c>
      <c r="B724" s="55" t="s">
        <v>588</v>
      </c>
      <c r="C724" s="30">
        <f>SUM(C725:C730)</f>
        <v>0</v>
      </c>
    </row>
    <row r="725" s="15" customFormat="1" ht="13.5" spans="1:3">
      <c r="A725" s="31">
        <v>2110401</v>
      </c>
      <c r="B725" s="56" t="s">
        <v>589</v>
      </c>
      <c r="C725" s="33"/>
    </row>
    <row r="726" s="15" customFormat="1" ht="13.5" spans="1:3">
      <c r="A726" s="31">
        <v>2110402</v>
      </c>
      <c r="B726" s="56" t="s">
        <v>590</v>
      </c>
      <c r="C726" s="33"/>
    </row>
    <row r="727" s="15" customFormat="1" ht="13.5" spans="1:3">
      <c r="A727" s="31">
        <v>2110404</v>
      </c>
      <c r="B727" s="56" t="s">
        <v>591</v>
      </c>
      <c r="C727" s="33"/>
    </row>
    <row r="728" s="15" customFormat="1" ht="13.5" spans="1:3">
      <c r="A728" s="31">
        <v>2110405</v>
      </c>
      <c r="B728" s="56" t="s">
        <v>592</v>
      </c>
      <c r="C728" s="33"/>
    </row>
    <row r="729" s="15" customFormat="1" ht="13.5" spans="1:3">
      <c r="A729" s="31">
        <v>2110406</v>
      </c>
      <c r="B729" s="56" t="s">
        <v>593</v>
      </c>
      <c r="C729" s="33"/>
    </row>
    <row r="730" s="15" customFormat="1" ht="13.5" spans="1:3">
      <c r="A730" s="31">
        <v>2110499</v>
      </c>
      <c r="B730" s="56" t="s">
        <v>594</v>
      </c>
      <c r="C730" s="33"/>
    </row>
    <row r="731" s="15" customFormat="1" ht="13.5" spans="1:3">
      <c r="A731" s="28">
        <v>21105</v>
      </c>
      <c r="B731" s="55" t="s">
        <v>595</v>
      </c>
      <c r="C731" s="30">
        <f>SUM(C732:C737)</f>
        <v>0</v>
      </c>
    </row>
    <row r="732" s="15" customFormat="1" ht="13.5" spans="1:3">
      <c r="A732" s="31">
        <v>2110501</v>
      </c>
      <c r="B732" s="56" t="s">
        <v>596</v>
      </c>
      <c r="C732" s="33"/>
    </row>
    <row r="733" s="15" customFormat="1" ht="13.5" spans="1:3">
      <c r="A733" s="31">
        <v>2110502</v>
      </c>
      <c r="B733" s="56" t="s">
        <v>597</v>
      </c>
      <c r="C733" s="33"/>
    </row>
    <row r="734" s="15" customFormat="1" ht="13.5" spans="1:3">
      <c r="A734" s="31">
        <v>2110503</v>
      </c>
      <c r="B734" s="56" t="s">
        <v>598</v>
      </c>
      <c r="C734" s="33"/>
    </row>
    <row r="735" s="15" customFormat="1" ht="13.5" spans="1:3">
      <c r="A735" s="31">
        <v>2110506</v>
      </c>
      <c r="B735" s="56" t="s">
        <v>599</v>
      </c>
      <c r="C735" s="33"/>
    </row>
    <row r="736" s="15" customFormat="1" ht="13.5" spans="1:3">
      <c r="A736" s="31">
        <v>2110507</v>
      </c>
      <c r="B736" s="56" t="s">
        <v>600</v>
      </c>
      <c r="C736" s="33"/>
    </row>
    <row r="737" s="15" customFormat="1" ht="13.5" spans="1:3">
      <c r="A737" s="31">
        <v>2110599</v>
      </c>
      <c r="B737" s="56" t="s">
        <v>601</v>
      </c>
      <c r="C737" s="33"/>
    </row>
    <row r="738" s="15" customFormat="1" ht="13.5" spans="1:3">
      <c r="A738" s="28">
        <v>21106</v>
      </c>
      <c r="B738" s="55" t="s">
        <v>602</v>
      </c>
      <c r="C738" s="30">
        <f>SUM(C739:C743)</f>
        <v>0</v>
      </c>
    </row>
    <row r="739" s="15" customFormat="1" ht="13.5" spans="1:3">
      <c r="A739" s="31">
        <v>2110602</v>
      </c>
      <c r="B739" s="56" t="s">
        <v>603</v>
      </c>
      <c r="C739" s="33"/>
    </row>
    <row r="740" s="15" customFormat="1" ht="13.5" spans="1:3">
      <c r="A740" s="31">
        <v>2110603</v>
      </c>
      <c r="B740" s="56" t="s">
        <v>604</v>
      </c>
      <c r="C740" s="33"/>
    </row>
    <row r="741" s="15" customFormat="1" ht="13.5" spans="1:3">
      <c r="A741" s="31">
        <v>2110604</v>
      </c>
      <c r="B741" s="56" t="s">
        <v>605</v>
      </c>
      <c r="C741" s="33"/>
    </row>
    <row r="742" s="15" customFormat="1" ht="13.5" spans="1:3">
      <c r="A742" s="31">
        <v>2110605</v>
      </c>
      <c r="B742" s="56" t="s">
        <v>606</v>
      </c>
      <c r="C742" s="33"/>
    </row>
    <row r="743" s="15" customFormat="1" ht="13.5" spans="1:3">
      <c r="A743" s="31">
        <v>2110699</v>
      </c>
      <c r="B743" s="56" t="s">
        <v>607</v>
      </c>
      <c r="C743" s="33"/>
    </row>
    <row r="744" s="15" customFormat="1" ht="13.5" spans="1:3">
      <c r="A744" s="28">
        <v>21107</v>
      </c>
      <c r="B744" s="55" t="s">
        <v>608</v>
      </c>
      <c r="C744" s="30">
        <f>SUM(C745:C746)</f>
        <v>0</v>
      </c>
    </row>
    <row r="745" s="15" customFormat="1" ht="13.5" spans="1:3">
      <c r="A745" s="31">
        <v>2110704</v>
      </c>
      <c r="B745" s="56" t="s">
        <v>609</v>
      </c>
      <c r="C745" s="33"/>
    </row>
    <row r="746" s="15" customFormat="1" ht="13.5" spans="1:3">
      <c r="A746" s="31">
        <v>2110799</v>
      </c>
      <c r="B746" s="56" t="s">
        <v>610</v>
      </c>
      <c r="C746" s="33"/>
    </row>
    <row r="747" s="15" customFormat="1" ht="13.5" spans="1:3">
      <c r="A747" s="28">
        <v>21108</v>
      </c>
      <c r="B747" s="55" t="s">
        <v>611</v>
      </c>
      <c r="C747" s="30">
        <f>SUM(C748:C749)</f>
        <v>0</v>
      </c>
    </row>
    <row r="748" s="15" customFormat="1" ht="13.5" spans="1:3">
      <c r="A748" s="31">
        <v>2110804</v>
      </c>
      <c r="B748" s="56" t="s">
        <v>612</v>
      </c>
      <c r="C748" s="33"/>
    </row>
    <row r="749" s="15" customFormat="1" ht="13.5" spans="1:3">
      <c r="A749" s="31">
        <v>2110899</v>
      </c>
      <c r="B749" s="56" t="s">
        <v>613</v>
      </c>
      <c r="C749" s="33"/>
    </row>
    <row r="750" s="15" customFormat="1" ht="13.5" spans="1:3">
      <c r="A750" s="47">
        <v>21109</v>
      </c>
      <c r="B750" s="53" t="s">
        <v>614</v>
      </c>
      <c r="C750" s="49"/>
    </row>
    <row r="751" s="15" customFormat="1" ht="13.5" spans="1:3">
      <c r="A751" s="47">
        <v>21110</v>
      </c>
      <c r="B751" s="53" t="s">
        <v>615</v>
      </c>
      <c r="C751" s="49"/>
    </row>
    <row r="752" s="15" customFormat="1" ht="13.5" spans="1:3">
      <c r="A752" s="28">
        <v>21111</v>
      </c>
      <c r="B752" s="55" t="s">
        <v>616</v>
      </c>
      <c r="C752" s="30">
        <f>SUM(C753:C757)</f>
        <v>0</v>
      </c>
    </row>
    <row r="753" s="15" customFormat="1" ht="13.5" spans="1:3">
      <c r="A753" s="31">
        <v>2111101</v>
      </c>
      <c r="B753" s="56" t="s">
        <v>617</v>
      </c>
      <c r="C753" s="33"/>
    </row>
    <row r="754" s="15" customFormat="1" ht="13.5" spans="1:3">
      <c r="A754" s="31">
        <v>2111102</v>
      </c>
      <c r="B754" s="56" t="s">
        <v>618</v>
      </c>
      <c r="C754" s="33"/>
    </row>
    <row r="755" s="15" customFormat="1" ht="13.5" spans="1:3">
      <c r="A755" s="31">
        <v>2111103</v>
      </c>
      <c r="B755" s="56" t="s">
        <v>619</v>
      </c>
      <c r="C755" s="33"/>
    </row>
    <row r="756" s="15" customFormat="1" ht="13.5" spans="1:3">
      <c r="A756" s="31">
        <v>2111104</v>
      </c>
      <c r="B756" s="56" t="s">
        <v>620</v>
      </c>
      <c r="C756" s="33"/>
    </row>
    <row r="757" s="15" customFormat="1" ht="13.5" spans="1:3">
      <c r="A757" s="31">
        <v>2111199</v>
      </c>
      <c r="B757" s="56" t="s">
        <v>621</v>
      </c>
      <c r="C757" s="33"/>
    </row>
    <row r="758" s="15" customFormat="1" ht="13.5" spans="1:3">
      <c r="A758" s="47">
        <v>21112</v>
      </c>
      <c r="B758" s="53" t="s">
        <v>622</v>
      </c>
      <c r="C758" s="49"/>
    </row>
    <row r="759" s="15" customFormat="1" ht="13.5" spans="1:3">
      <c r="A759" s="47">
        <v>21113</v>
      </c>
      <c r="B759" s="53" t="s">
        <v>623</v>
      </c>
      <c r="C759" s="49"/>
    </row>
    <row r="760" s="15" customFormat="1" ht="13.5" spans="1:3">
      <c r="A760" s="28">
        <v>21114</v>
      </c>
      <c r="B760" s="55" t="s">
        <v>624</v>
      </c>
      <c r="C760" s="30">
        <f>SUM(C761:C771)</f>
        <v>0</v>
      </c>
    </row>
    <row r="761" s="15" customFormat="1" ht="13.5" spans="1:3">
      <c r="A761" s="31">
        <v>2111401</v>
      </c>
      <c r="B761" s="56" t="s">
        <v>65</v>
      </c>
      <c r="C761" s="33"/>
    </row>
    <row r="762" s="15" customFormat="1" ht="13.5" spans="1:3">
      <c r="A762" s="31">
        <v>2111402</v>
      </c>
      <c r="B762" s="56" t="s">
        <v>66</v>
      </c>
      <c r="C762" s="33"/>
    </row>
    <row r="763" s="15" customFormat="1" ht="13.5" spans="1:3">
      <c r="A763" s="31">
        <v>2111403</v>
      </c>
      <c r="B763" s="56" t="s">
        <v>67</v>
      </c>
      <c r="C763" s="33"/>
    </row>
    <row r="764" s="15" customFormat="1" ht="13.5" spans="1:3">
      <c r="A764" s="31">
        <v>2111406</v>
      </c>
      <c r="B764" s="56" t="s">
        <v>625</v>
      </c>
      <c r="C764" s="33"/>
    </row>
    <row r="765" s="15" customFormat="1" ht="13.5" spans="1:3">
      <c r="A765" s="31">
        <v>2111407</v>
      </c>
      <c r="B765" s="56" t="s">
        <v>626</v>
      </c>
      <c r="C765" s="33"/>
    </row>
    <row r="766" s="15" customFormat="1" ht="13.5" spans="1:3">
      <c r="A766" s="31">
        <v>2111408</v>
      </c>
      <c r="B766" s="56" t="s">
        <v>627</v>
      </c>
      <c r="C766" s="33"/>
    </row>
    <row r="767" s="15" customFormat="1" ht="13.5" spans="1:3">
      <c r="A767" s="31">
        <v>2111411</v>
      </c>
      <c r="B767" s="56" t="s">
        <v>106</v>
      </c>
      <c r="C767" s="33"/>
    </row>
    <row r="768" s="15" customFormat="1" ht="13.5" spans="1:3">
      <c r="A768" s="31">
        <v>2111413</v>
      </c>
      <c r="B768" s="56" t="s">
        <v>628</v>
      </c>
      <c r="C768" s="33"/>
    </row>
    <row r="769" s="15" customFormat="1" ht="13.5" spans="1:3">
      <c r="A769" s="31">
        <v>2111450</v>
      </c>
      <c r="B769" s="56" t="s">
        <v>74</v>
      </c>
      <c r="C769" s="33"/>
    </row>
    <row r="770" s="15" customFormat="1" ht="13.5" spans="1:3">
      <c r="A770" s="31">
        <v>2111499</v>
      </c>
      <c r="B770" s="56" t="s">
        <v>629</v>
      </c>
      <c r="C770" s="33"/>
    </row>
    <row r="771" s="15" customFormat="1" ht="13.5" spans="1:3">
      <c r="A771" s="31">
        <v>2119999</v>
      </c>
      <c r="B771" s="56" t="s">
        <v>630</v>
      </c>
      <c r="C771" s="33"/>
    </row>
    <row r="772" s="15" customFormat="1" ht="13.5" spans="1:3">
      <c r="A772" s="25">
        <v>212</v>
      </c>
      <c r="B772" s="54" t="s">
        <v>631</v>
      </c>
      <c r="C772" s="46">
        <f>SUM(C773,C784,C785,C788,C789,C790,)</f>
        <v>0</v>
      </c>
    </row>
    <row r="773" s="15" customFormat="1" ht="13.5" spans="1:3">
      <c r="A773" s="28">
        <v>21201</v>
      </c>
      <c r="B773" s="55" t="s">
        <v>632</v>
      </c>
      <c r="C773" s="30">
        <f>SUM(C774:C783)</f>
        <v>0</v>
      </c>
    </row>
    <row r="774" s="15" customFormat="1" ht="13.5" spans="1:3">
      <c r="A774" s="31">
        <v>2120101</v>
      </c>
      <c r="B774" s="56" t="s">
        <v>65</v>
      </c>
      <c r="C774" s="33"/>
    </row>
    <row r="775" s="15" customFormat="1" ht="13.5" spans="1:3">
      <c r="A775" s="31">
        <v>2120102</v>
      </c>
      <c r="B775" s="56" t="s">
        <v>66</v>
      </c>
      <c r="C775" s="33"/>
    </row>
    <row r="776" s="15" customFormat="1" ht="13.5" spans="1:3">
      <c r="A776" s="31">
        <v>2120103</v>
      </c>
      <c r="B776" s="56" t="s">
        <v>67</v>
      </c>
      <c r="C776" s="33"/>
    </row>
    <row r="777" s="15" customFormat="1" ht="13.5" spans="1:3">
      <c r="A777" s="31">
        <v>2120104</v>
      </c>
      <c r="B777" s="56" t="s">
        <v>633</v>
      </c>
      <c r="C777" s="33"/>
    </row>
    <row r="778" s="15" customFormat="1" ht="13.5" spans="1:3">
      <c r="A778" s="31">
        <v>2120105</v>
      </c>
      <c r="B778" s="56" t="s">
        <v>634</v>
      </c>
      <c r="C778" s="33"/>
    </row>
    <row r="779" s="15" customFormat="1" ht="13.5" spans="1:3">
      <c r="A779" s="31">
        <v>2120106</v>
      </c>
      <c r="B779" s="56" t="s">
        <v>635</v>
      </c>
      <c r="C779" s="33"/>
    </row>
    <row r="780" s="15" customFormat="1" ht="13.5" spans="1:3">
      <c r="A780" s="31">
        <v>2120107</v>
      </c>
      <c r="B780" s="56" t="s">
        <v>636</v>
      </c>
      <c r="C780" s="33"/>
    </row>
    <row r="781" s="15" customFormat="1" ht="13.5" spans="1:3">
      <c r="A781" s="31">
        <v>2120109</v>
      </c>
      <c r="B781" s="56" t="s">
        <v>637</v>
      </c>
      <c r="C781" s="33"/>
    </row>
    <row r="782" s="15" customFormat="1" ht="13.5" spans="1:3">
      <c r="A782" s="31">
        <v>2120110</v>
      </c>
      <c r="B782" s="56" t="s">
        <v>638</v>
      </c>
      <c r="C782" s="33"/>
    </row>
    <row r="783" s="15" customFormat="1" ht="13.5" spans="1:3">
      <c r="A783" s="31">
        <v>2120199</v>
      </c>
      <c r="B783" s="56" t="s">
        <v>639</v>
      </c>
      <c r="C783" s="33"/>
    </row>
    <row r="784" s="15" customFormat="1" ht="13.5" spans="1:3">
      <c r="A784" s="47">
        <v>21202</v>
      </c>
      <c r="B784" s="53" t="s">
        <v>640</v>
      </c>
      <c r="C784" s="49"/>
    </row>
    <row r="785" s="15" customFormat="1" ht="13.5" spans="1:3">
      <c r="A785" s="28">
        <v>21203</v>
      </c>
      <c r="B785" s="55" t="s">
        <v>641</v>
      </c>
      <c r="C785" s="30">
        <f>SUM(C786:C787)</f>
        <v>0</v>
      </c>
    </row>
    <row r="786" s="15" customFormat="1" ht="13.5" spans="1:3">
      <c r="A786" s="31">
        <v>2120303</v>
      </c>
      <c r="B786" s="56" t="s">
        <v>642</v>
      </c>
      <c r="C786" s="33"/>
    </row>
    <row r="787" s="15" customFormat="1" ht="13.5" spans="1:3">
      <c r="A787" s="31">
        <v>2120399</v>
      </c>
      <c r="B787" s="56" t="s">
        <v>643</v>
      </c>
      <c r="C787" s="33"/>
    </row>
    <row r="788" s="15" customFormat="1" ht="13.5" spans="1:3">
      <c r="A788" s="47">
        <v>21205</v>
      </c>
      <c r="B788" s="53" t="s">
        <v>644</v>
      </c>
      <c r="C788" s="49"/>
    </row>
    <row r="789" s="15" customFormat="1" ht="13.5" spans="1:3">
      <c r="A789" s="47">
        <v>21206</v>
      </c>
      <c r="B789" s="53" t="s">
        <v>645</v>
      </c>
      <c r="C789" s="49"/>
    </row>
    <row r="790" s="15" customFormat="1" ht="13.5" spans="1:3">
      <c r="A790" s="47">
        <v>21299</v>
      </c>
      <c r="B790" s="53" t="s">
        <v>646</v>
      </c>
      <c r="C790" s="49"/>
    </row>
    <row r="791" s="15" customFormat="1" ht="13.5" spans="1:3">
      <c r="A791" s="25">
        <v>213</v>
      </c>
      <c r="B791" s="54" t="s">
        <v>647</v>
      </c>
      <c r="C791" s="46">
        <f>SUM(C792,C818,C840,C868,C879,C886,C892,C895)</f>
        <v>190</v>
      </c>
    </row>
    <row r="792" s="15" customFormat="1" ht="13.5" spans="1:3">
      <c r="A792" s="28">
        <v>21301</v>
      </c>
      <c r="B792" s="55" t="s">
        <v>648</v>
      </c>
      <c r="C792" s="30">
        <f>SUM(C793:C817)</f>
        <v>0</v>
      </c>
    </row>
    <row r="793" s="15" customFormat="1" ht="13.5" spans="1:3">
      <c r="A793" s="31">
        <v>2130101</v>
      </c>
      <c r="B793" s="56" t="s">
        <v>65</v>
      </c>
      <c r="C793" s="33"/>
    </row>
    <row r="794" s="15" customFormat="1" ht="13.5" spans="1:3">
      <c r="A794" s="31">
        <v>2130102</v>
      </c>
      <c r="B794" s="56" t="s">
        <v>66</v>
      </c>
      <c r="C794" s="33"/>
    </row>
    <row r="795" s="15" customFormat="1" ht="13.5" spans="1:3">
      <c r="A795" s="31">
        <v>2130103</v>
      </c>
      <c r="B795" s="56" t="s">
        <v>67</v>
      </c>
      <c r="C795" s="33"/>
    </row>
    <row r="796" s="15" customFormat="1" ht="13.5" spans="1:3">
      <c r="A796" s="31">
        <v>2130104</v>
      </c>
      <c r="B796" s="56" t="s">
        <v>74</v>
      </c>
      <c r="C796" s="33"/>
    </row>
    <row r="797" s="15" customFormat="1" ht="13.5" spans="1:3">
      <c r="A797" s="31">
        <v>2130105</v>
      </c>
      <c r="B797" s="56" t="s">
        <v>649</v>
      </c>
      <c r="C797" s="33"/>
    </row>
    <row r="798" s="15" customFormat="1" ht="13.5" spans="1:3">
      <c r="A798" s="31">
        <v>2130106</v>
      </c>
      <c r="B798" s="56" t="s">
        <v>650</v>
      </c>
      <c r="C798" s="33"/>
    </row>
    <row r="799" s="15" customFormat="1" ht="13.5" spans="1:3">
      <c r="A799" s="31">
        <v>2130108</v>
      </c>
      <c r="B799" s="56" t="s">
        <v>651</v>
      </c>
      <c r="C799" s="33"/>
    </row>
    <row r="800" s="15" customFormat="1" ht="13.5" spans="1:3">
      <c r="A800" s="31">
        <v>2130109</v>
      </c>
      <c r="B800" s="56" t="s">
        <v>652</v>
      </c>
      <c r="C800" s="33"/>
    </row>
    <row r="801" s="15" customFormat="1" ht="13.5" spans="1:3">
      <c r="A801" s="31">
        <v>2130110</v>
      </c>
      <c r="B801" s="56" t="s">
        <v>653</v>
      </c>
      <c r="C801" s="33"/>
    </row>
    <row r="802" s="15" customFormat="1" ht="13.5" spans="1:3">
      <c r="A802" s="31">
        <v>2130111</v>
      </c>
      <c r="B802" s="56" t="s">
        <v>654</v>
      </c>
      <c r="C802" s="33"/>
    </row>
    <row r="803" s="15" customFormat="1" ht="13.5" spans="1:3">
      <c r="A803" s="31">
        <v>2130112</v>
      </c>
      <c r="B803" s="56" t="s">
        <v>655</v>
      </c>
      <c r="C803" s="33"/>
    </row>
    <row r="804" s="15" customFormat="1" ht="13.5" spans="1:3">
      <c r="A804" s="31">
        <v>2130114</v>
      </c>
      <c r="B804" s="56" t="s">
        <v>656</v>
      </c>
      <c r="C804" s="33"/>
    </row>
    <row r="805" s="15" customFormat="1" ht="13.5" spans="1:3">
      <c r="A805" s="31">
        <v>2130119</v>
      </c>
      <c r="B805" s="56" t="s">
        <v>657</v>
      </c>
      <c r="C805" s="33"/>
    </row>
    <row r="806" s="15" customFormat="1" ht="13.5" spans="1:3">
      <c r="A806" s="31">
        <v>2130120</v>
      </c>
      <c r="B806" s="56" t="s">
        <v>658</v>
      </c>
      <c r="C806" s="33"/>
    </row>
    <row r="807" s="15" customFormat="1" ht="13.5" spans="1:3">
      <c r="A807" s="31">
        <v>2130121</v>
      </c>
      <c r="B807" s="56" t="s">
        <v>659</v>
      </c>
      <c r="C807" s="33"/>
    </row>
    <row r="808" s="15" customFormat="1" ht="13.5" spans="1:3">
      <c r="A808" s="31">
        <v>2130122</v>
      </c>
      <c r="B808" s="56" t="s">
        <v>660</v>
      </c>
      <c r="C808" s="33"/>
    </row>
    <row r="809" s="15" customFormat="1" ht="13.5" spans="1:3">
      <c r="A809" s="31">
        <v>2130124</v>
      </c>
      <c r="B809" s="56" t="s">
        <v>661</v>
      </c>
      <c r="C809" s="33"/>
    </row>
    <row r="810" s="15" customFormat="1" ht="13.5" spans="1:3">
      <c r="A810" s="31">
        <v>2130125</v>
      </c>
      <c r="B810" s="56" t="s">
        <v>662</v>
      </c>
      <c r="C810" s="33"/>
    </row>
    <row r="811" s="15" customFormat="1" ht="13.5" spans="1:3">
      <c r="A811" s="31">
        <v>2130126</v>
      </c>
      <c r="B811" s="56" t="s">
        <v>663</v>
      </c>
      <c r="C811" s="33"/>
    </row>
    <row r="812" s="15" customFormat="1" ht="13.5" spans="1:3">
      <c r="A812" s="31">
        <v>2130135</v>
      </c>
      <c r="B812" s="56" t="s">
        <v>664</v>
      </c>
      <c r="C812" s="33"/>
    </row>
    <row r="813" s="15" customFormat="1" ht="13.5" spans="1:3">
      <c r="A813" s="31">
        <v>2130142</v>
      </c>
      <c r="B813" s="56" t="s">
        <v>665</v>
      </c>
      <c r="C813" s="33"/>
    </row>
    <row r="814" s="15" customFormat="1" ht="13.5" spans="1:3">
      <c r="A814" s="31">
        <v>2130148</v>
      </c>
      <c r="B814" s="56" t="s">
        <v>666</v>
      </c>
      <c r="C814" s="33"/>
    </row>
    <row r="815" s="15" customFormat="1" ht="13.5" spans="1:3">
      <c r="A815" s="31">
        <v>2130152</v>
      </c>
      <c r="B815" s="56" t="s">
        <v>667</v>
      </c>
      <c r="C815" s="33"/>
    </row>
    <row r="816" s="15" customFormat="1" ht="13.5" spans="1:3">
      <c r="A816" s="31">
        <v>2130153</v>
      </c>
      <c r="B816" s="56" t="s">
        <v>668</v>
      </c>
      <c r="C816" s="33"/>
    </row>
    <row r="817" s="15" customFormat="1" ht="13.5" spans="1:3">
      <c r="A817" s="31">
        <v>2130199</v>
      </c>
      <c r="B817" s="56" t="s">
        <v>669</v>
      </c>
      <c r="C817" s="33"/>
    </row>
    <row r="818" s="15" customFormat="1" ht="13.5" spans="1:3">
      <c r="A818" s="28">
        <v>21302</v>
      </c>
      <c r="B818" s="55" t="s">
        <v>670</v>
      </c>
      <c r="C818" s="30">
        <f>SUM(C819:C839)</f>
        <v>0</v>
      </c>
    </row>
    <row r="819" s="15" customFormat="1" ht="13.5" spans="1:3">
      <c r="A819" s="31">
        <v>2130201</v>
      </c>
      <c r="B819" s="56" t="s">
        <v>65</v>
      </c>
      <c r="C819" s="33"/>
    </row>
    <row r="820" s="15" customFormat="1" ht="13.5" spans="1:3">
      <c r="A820" s="31">
        <v>2130202</v>
      </c>
      <c r="B820" s="56" t="s">
        <v>66</v>
      </c>
      <c r="C820" s="33"/>
    </row>
    <row r="821" s="15" customFormat="1" ht="13.5" spans="1:3">
      <c r="A821" s="31">
        <v>2130203</v>
      </c>
      <c r="B821" s="56" t="s">
        <v>67</v>
      </c>
      <c r="C821" s="33"/>
    </row>
    <row r="822" s="15" customFormat="1" ht="13.5" spans="1:3">
      <c r="A822" s="31">
        <v>2130204</v>
      </c>
      <c r="B822" s="56" t="s">
        <v>671</v>
      </c>
      <c r="C822" s="33"/>
    </row>
    <row r="823" s="15" customFormat="1" ht="13.5" spans="1:3">
      <c r="A823" s="31">
        <v>2130205</v>
      </c>
      <c r="B823" s="56" t="s">
        <v>672</v>
      </c>
      <c r="C823" s="33"/>
    </row>
    <row r="824" s="15" customFormat="1" ht="13.5" spans="1:3">
      <c r="A824" s="31">
        <v>2130206</v>
      </c>
      <c r="B824" s="56" t="s">
        <v>673</v>
      </c>
      <c r="C824" s="33"/>
    </row>
    <row r="825" s="15" customFormat="1" ht="13.5" spans="1:3">
      <c r="A825" s="31">
        <v>2130207</v>
      </c>
      <c r="B825" s="56" t="s">
        <v>674</v>
      </c>
      <c r="C825" s="33"/>
    </row>
    <row r="826" s="15" customFormat="1" ht="13.5" spans="1:3">
      <c r="A826" s="31">
        <v>2130209</v>
      </c>
      <c r="B826" s="56" t="s">
        <v>675</v>
      </c>
      <c r="C826" s="33"/>
    </row>
    <row r="827" s="15" customFormat="1" ht="13.5" spans="1:3">
      <c r="A827" s="31">
        <v>2130211</v>
      </c>
      <c r="B827" s="56" t="s">
        <v>676</v>
      </c>
      <c r="C827" s="33"/>
    </row>
    <row r="828" s="15" customFormat="1" ht="13.5" spans="1:3">
      <c r="A828" s="31">
        <v>2130212</v>
      </c>
      <c r="B828" s="56" t="s">
        <v>677</v>
      </c>
      <c r="C828" s="33"/>
    </row>
    <row r="829" s="15" customFormat="1" ht="13.5" spans="1:3">
      <c r="A829" s="31">
        <v>2130213</v>
      </c>
      <c r="B829" s="56" t="s">
        <v>678</v>
      </c>
      <c r="C829" s="33"/>
    </row>
    <row r="830" s="15" customFormat="1" ht="13.5" spans="1:3">
      <c r="A830" s="31">
        <v>2130217</v>
      </c>
      <c r="B830" s="56" t="s">
        <v>679</v>
      </c>
      <c r="C830" s="33"/>
    </row>
    <row r="831" s="15" customFormat="1" ht="13.5" spans="1:3">
      <c r="A831" s="31">
        <v>2130220</v>
      </c>
      <c r="B831" s="56" t="s">
        <v>680</v>
      </c>
      <c r="C831" s="33"/>
    </row>
    <row r="832" s="15" customFormat="1" ht="13.5" spans="1:3">
      <c r="A832" s="31">
        <v>2130221</v>
      </c>
      <c r="B832" s="56" t="s">
        <v>681</v>
      </c>
      <c r="C832" s="33"/>
    </row>
    <row r="833" s="15" customFormat="1" ht="13.5" spans="1:3">
      <c r="A833" s="31">
        <v>2130223</v>
      </c>
      <c r="B833" s="56" t="s">
        <v>682</v>
      </c>
      <c r="C833" s="33"/>
    </row>
    <row r="834" s="15" customFormat="1" ht="13.5" spans="1:3">
      <c r="A834" s="31">
        <v>2130226</v>
      </c>
      <c r="B834" s="56" t="s">
        <v>683</v>
      </c>
      <c r="C834" s="33"/>
    </row>
    <row r="835" s="15" customFormat="1" ht="13.5" spans="1:3">
      <c r="A835" s="31">
        <v>2130227</v>
      </c>
      <c r="B835" s="56" t="s">
        <v>684</v>
      </c>
      <c r="C835" s="33"/>
    </row>
    <row r="836" s="15" customFormat="1" ht="13.5" spans="1:3">
      <c r="A836" s="31">
        <v>2130234</v>
      </c>
      <c r="B836" s="56" t="s">
        <v>685</v>
      </c>
      <c r="C836" s="33"/>
    </row>
    <row r="837" s="15" customFormat="1" ht="13.5" spans="1:3">
      <c r="A837" s="31">
        <v>2130236</v>
      </c>
      <c r="B837" s="56" t="s">
        <v>686</v>
      </c>
      <c r="C837" s="33"/>
    </row>
    <row r="838" s="15" customFormat="1" ht="13.5" spans="1:3">
      <c r="A838" s="31">
        <v>2130237</v>
      </c>
      <c r="B838" s="56" t="s">
        <v>655</v>
      </c>
      <c r="C838" s="33"/>
    </row>
    <row r="839" s="15" customFormat="1" ht="13.5" spans="1:3">
      <c r="A839" s="31">
        <v>2130299</v>
      </c>
      <c r="B839" s="56" t="s">
        <v>687</v>
      </c>
      <c r="C839" s="33"/>
    </row>
    <row r="840" s="15" customFormat="1" ht="13.5" spans="1:3">
      <c r="A840" s="28">
        <v>21303</v>
      </c>
      <c r="B840" s="55" t="s">
        <v>688</v>
      </c>
      <c r="C840" s="30">
        <f>SUM(C841:C867)</f>
        <v>0</v>
      </c>
    </row>
    <row r="841" s="15" customFormat="1" ht="13.5" spans="1:3">
      <c r="A841" s="31">
        <v>2130301</v>
      </c>
      <c r="B841" s="56" t="s">
        <v>65</v>
      </c>
      <c r="C841" s="33"/>
    </row>
    <row r="842" s="15" customFormat="1" ht="13.5" spans="1:3">
      <c r="A842" s="31">
        <v>2130302</v>
      </c>
      <c r="B842" s="56" t="s">
        <v>66</v>
      </c>
      <c r="C842" s="33"/>
    </row>
    <row r="843" s="15" customFormat="1" ht="13.5" spans="1:3">
      <c r="A843" s="31">
        <v>2130303</v>
      </c>
      <c r="B843" s="56" t="s">
        <v>67</v>
      </c>
      <c r="C843" s="33"/>
    </row>
    <row r="844" s="15" customFormat="1" ht="13.5" spans="1:3">
      <c r="A844" s="31">
        <v>2130304</v>
      </c>
      <c r="B844" s="56" t="s">
        <v>689</v>
      </c>
      <c r="C844" s="33"/>
    </row>
    <row r="845" s="15" customFormat="1" ht="13.5" spans="1:3">
      <c r="A845" s="31">
        <v>2130305</v>
      </c>
      <c r="B845" s="56" t="s">
        <v>690</v>
      </c>
      <c r="C845" s="33"/>
    </row>
    <row r="846" s="15" customFormat="1" ht="13.5" spans="1:3">
      <c r="A846" s="31">
        <v>2130306</v>
      </c>
      <c r="B846" s="56" t="s">
        <v>691</v>
      </c>
      <c r="C846" s="33"/>
    </row>
    <row r="847" s="15" customFormat="1" ht="13.5" spans="1:3">
      <c r="A847" s="31">
        <v>2130307</v>
      </c>
      <c r="B847" s="56" t="s">
        <v>692</v>
      </c>
      <c r="C847" s="33"/>
    </row>
    <row r="848" s="15" customFormat="1" ht="13.5" spans="1:3">
      <c r="A848" s="31">
        <v>2130308</v>
      </c>
      <c r="B848" s="56" t="s">
        <v>693</v>
      </c>
      <c r="C848" s="33"/>
    </row>
    <row r="849" s="15" customFormat="1" ht="13.5" spans="1:3">
      <c r="A849" s="31">
        <v>2130309</v>
      </c>
      <c r="B849" s="56" t="s">
        <v>694</v>
      </c>
      <c r="C849" s="33"/>
    </row>
    <row r="850" s="15" customFormat="1" ht="13.5" spans="1:3">
      <c r="A850" s="31">
        <v>2130310</v>
      </c>
      <c r="B850" s="56" t="s">
        <v>695</v>
      </c>
      <c r="C850" s="33"/>
    </row>
    <row r="851" s="15" customFormat="1" ht="13.5" spans="1:3">
      <c r="A851" s="31">
        <v>2130311</v>
      </c>
      <c r="B851" s="56" t="s">
        <v>696</v>
      </c>
      <c r="C851" s="33"/>
    </row>
    <row r="852" s="15" customFormat="1" ht="13.5" spans="1:3">
      <c r="A852" s="31">
        <v>2130312</v>
      </c>
      <c r="B852" s="56" t="s">
        <v>697</v>
      </c>
      <c r="C852" s="33"/>
    </row>
    <row r="853" s="15" customFormat="1" ht="13.5" spans="1:3">
      <c r="A853" s="31">
        <v>2130313</v>
      </c>
      <c r="B853" s="56" t="s">
        <v>698</v>
      </c>
      <c r="C853" s="33"/>
    </row>
    <row r="854" s="15" customFormat="1" ht="13.5" spans="1:3">
      <c r="A854" s="31">
        <v>2130314</v>
      </c>
      <c r="B854" s="56" t="s">
        <v>699</v>
      </c>
      <c r="C854" s="33"/>
    </row>
    <row r="855" s="15" customFormat="1" ht="13.5" spans="1:3">
      <c r="A855" s="31">
        <v>2130315</v>
      </c>
      <c r="B855" s="56" t="s">
        <v>700</v>
      </c>
      <c r="C855" s="33"/>
    </row>
    <row r="856" s="15" customFormat="1" ht="13.5" spans="1:3">
      <c r="A856" s="31">
        <v>2130316</v>
      </c>
      <c r="B856" s="56" t="s">
        <v>701</v>
      </c>
      <c r="C856" s="33"/>
    </row>
    <row r="857" s="15" customFormat="1" ht="13.5" spans="1:3">
      <c r="A857" s="31">
        <v>2130317</v>
      </c>
      <c r="B857" s="56" t="s">
        <v>702</v>
      </c>
      <c r="C857" s="33"/>
    </row>
    <row r="858" s="15" customFormat="1" ht="13.5" spans="1:3">
      <c r="A858" s="31">
        <v>2130318</v>
      </c>
      <c r="B858" s="56" t="s">
        <v>703</v>
      </c>
      <c r="C858" s="33"/>
    </row>
    <row r="859" s="15" customFormat="1" ht="13.5" spans="1:3">
      <c r="A859" s="31">
        <v>2130319</v>
      </c>
      <c r="B859" s="56" t="s">
        <v>704</v>
      </c>
      <c r="C859" s="33"/>
    </row>
    <row r="860" s="15" customFormat="1" ht="13.5" spans="1:3">
      <c r="A860" s="31">
        <v>2130321</v>
      </c>
      <c r="B860" s="56" t="s">
        <v>705</v>
      </c>
      <c r="C860" s="33"/>
    </row>
    <row r="861" s="15" customFormat="1" ht="13.5" spans="1:3">
      <c r="A861" s="31">
        <v>2130322</v>
      </c>
      <c r="B861" s="56" t="s">
        <v>706</v>
      </c>
      <c r="C861" s="33"/>
    </row>
    <row r="862" s="15" customFormat="1" ht="13.5" spans="1:3">
      <c r="A862" s="31">
        <v>2130333</v>
      </c>
      <c r="B862" s="56" t="s">
        <v>682</v>
      </c>
      <c r="C862" s="33"/>
    </row>
    <row r="863" s="15" customFormat="1" ht="13.5" spans="1:3">
      <c r="A863" s="31">
        <v>2130334</v>
      </c>
      <c r="B863" s="56" t="s">
        <v>707</v>
      </c>
      <c r="C863" s="33"/>
    </row>
    <row r="864" s="15" customFormat="1" ht="13.5" spans="1:3">
      <c r="A864" s="31">
        <v>2130335</v>
      </c>
      <c r="B864" s="56" t="s">
        <v>708</v>
      </c>
      <c r="C864" s="33"/>
    </row>
    <row r="865" s="15" customFormat="1" ht="13.5" spans="1:3">
      <c r="A865" s="31">
        <v>2130336</v>
      </c>
      <c r="B865" s="56" t="s">
        <v>709</v>
      </c>
      <c r="C865" s="33"/>
    </row>
    <row r="866" s="15" customFormat="1" ht="13.5" spans="1:3">
      <c r="A866" s="31">
        <v>2130337</v>
      </c>
      <c r="B866" s="56" t="s">
        <v>710</v>
      </c>
      <c r="C866" s="33"/>
    </row>
    <row r="867" s="15" customFormat="1" ht="13.5" spans="1:3">
      <c r="A867" s="31">
        <v>2130399</v>
      </c>
      <c r="B867" s="56" t="s">
        <v>711</v>
      </c>
      <c r="C867" s="33"/>
    </row>
    <row r="868" s="15" customFormat="1" ht="13.5" spans="1:3">
      <c r="A868" s="28">
        <v>21305</v>
      </c>
      <c r="B868" s="55" t="s">
        <v>712</v>
      </c>
      <c r="C868" s="30">
        <f>SUM(C869:C878)</f>
        <v>0</v>
      </c>
    </row>
    <row r="869" s="15" customFormat="1" ht="13.5" spans="1:3">
      <c r="A869" s="31">
        <v>2130501</v>
      </c>
      <c r="B869" s="56" t="s">
        <v>65</v>
      </c>
      <c r="C869" s="33"/>
    </row>
    <row r="870" s="15" customFormat="1" ht="13.5" spans="1:3">
      <c r="A870" s="31">
        <v>2130502</v>
      </c>
      <c r="B870" s="56" t="s">
        <v>66</v>
      </c>
      <c r="C870" s="33"/>
    </row>
    <row r="871" s="15" customFormat="1" ht="13.5" spans="1:3">
      <c r="A871" s="31">
        <v>2130503</v>
      </c>
      <c r="B871" s="56" t="s">
        <v>67</v>
      </c>
      <c r="C871" s="33"/>
    </row>
    <row r="872" s="15" customFormat="1" ht="13.5" spans="1:3">
      <c r="A872" s="31">
        <v>2130504</v>
      </c>
      <c r="B872" s="56" t="s">
        <v>713</v>
      </c>
      <c r="C872" s="33"/>
    </row>
    <row r="873" s="15" customFormat="1" ht="13.5" spans="1:3">
      <c r="A873" s="31">
        <v>2130505</v>
      </c>
      <c r="B873" s="56" t="s">
        <v>714</v>
      </c>
      <c r="C873" s="33"/>
    </row>
    <row r="874" s="15" customFormat="1" ht="13.5" spans="1:3">
      <c r="A874" s="31">
        <v>2130506</v>
      </c>
      <c r="B874" s="56" t="s">
        <v>715</v>
      </c>
      <c r="C874" s="33"/>
    </row>
    <row r="875" s="15" customFormat="1" ht="13.5" spans="1:3">
      <c r="A875" s="31">
        <v>2130507</v>
      </c>
      <c r="B875" s="56" t="s">
        <v>716</v>
      </c>
      <c r="C875" s="33"/>
    </row>
    <row r="876" s="15" customFormat="1" ht="13.5" spans="1:3">
      <c r="A876" s="31">
        <v>2130508</v>
      </c>
      <c r="B876" s="56" t="s">
        <v>717</v>
      </c>
      <c r="C876" s="33"/>
    </row>
    <row r="877" s="15" customFormat="1" ht="13.5" spans="1:3">
      <c r="A877" s="31">
        <v>2130550</v>
      </c>
      <c r="B877" s="56" t="s">
        <v>74</v>
      </c>
      <c r="C877" s="33"/>
    </row>
    <row r="878" s="15" customFormat="1" ht="13.5" spans="1:3">
      <c r="A878" s="31">
        <v>2130599</v>
      </c>
      <c r="B878" s="56" t="s">
        <v>718</v>
      </c>
      <c r="C878" s="33"/>
    </row>
    <row r="879" s="15" customFormat="1" ht="13.5" spans="1:3">
      <c r="A879" s="28">
        <v>21307</v>
      </c>
      <c r="B879" s="55" t="s">
        <v>719</v>
      </c>
      <c r="C879" s="30">
        <f>SUM(C880:C885)</f>
        <v>190</v>
      </c>
    </row>
    <row r="880" s="15" customFormat="1" ht="13.5" spans="1:3">
      <c r="A880" s="31">
        <v>2130701</v>
      </c>
      <c r="B880" s="56" t="s">
        <v>720</v>
      </c>
      <c r="C880" s="33"/>
    </row>
    <row r="881" s="15" customFormat="1" ht="13.5" spans="1:3">
      <c r="A881" s="31">
        <v>2130704</v>
      </c>
      <c r="B881" s="56" t="s">
        <v>721</v>
      </c>
      <c r="C881" s="33"/>
    </row>
    <row r="882" s="15" customFormat="1" ht="13.5" spans="1:3">
      <c r="A882" s="31">
        <v>2130705</v>
      </c>
      <c r="B882" s="56" t="s">
        <v>722</v>
      </c>
      <c r="C882" s="33">
        <v>190</v>
      </c>
    </row>
    <row r="883" s="15" customFormat="1" ht="13.5" spans="1:3">
      <c r="A883" s="31">
        <v>2130706</v>
      </c>
      <c r="B883" s="56" t="s">
        <v>723</v>
      </c>
      <c r="C883" s="33"/>
    </row>
    <row r="884" s="15" customFormat="1" ht="13.5" spans="1:3">
      <c r="A884" s="31">
        <v>2130707</v>
      </c>
      <c r="B884" s="56" t="s">
        <v>724</v>
      </c>
      <c r="C884" s="33"/>
    </row>
    <row r="885" s="15" customFormat="1" ht="13.5" spans="1:3">
      <c r="A885" s="31">
        <v>2130799</v>
      </c>
      <c r="B885" s="56" t="s">
        <v>725</v>
      </c>
      <c r="C885" s="33"/>
    </row>
    <row r="886" s="15" customFormat="1" ht="13.5" spans="1:3">
      <c r="A886" s="28">
        <v>21308</v>
      </c>
      <c r="B886" s="55" t="s">
        <v>726</v>
      </c>
      <c r="C886" s="30">
        <f>SUM(C887:C891)</f>
        <v>0</v>
      </c>
    </row>
    <row r="887" s="15" customFormat="1" ht="13.5" spans="1:3">
      <c r="A887" s="31">
        <v>2130801</v>
      </c>
      <c r="B887" s="56" t="s">
        <v>727</v>
      </c>
      <c r="C887" s="33"/>
    </row>
    <row r="888" s="15" customFormat="1" ht="13.5" spans="1:3">
      <c r="A888" s="31">
        <v>2130803</v>
      </c>
      <c r="B888" s="56" t="s">
        <v>728</v>
      </c>
      <c r="C888" s="33"/>
    </row>
    <row r="889" s="15" customFormat="1" ht="13.5" spans="1:3">
      <c r="A889" s="31">
        <v>2130804</v>
      </c>
      <c r="B889" s="56" t="s">
        <v>729</v>
      </c>
      <c r="C889" s="33"/>
    </row>
    <row r="890" s="15" customFormat="1" ht="13.5" spans="1:3">
      <c r="A890" s="31">
        <v>2130805</v>
      </c>
      <c r="B890" s="56" t="s">
        <v>730</v>
      </c>
      <c r="C890" s="33"/>
    </row>
    <row r="891" s="15" customFormat="1" ht="13.5" spans="1:3">
      <c r="A891" s="31">
        <v>2130899</v>
      </c>
      <c r="B891" s="56" t="s">
        <v>731</v>
      </c>
      <c r="C891" s="33"/>
    </row>
    <row r="892" s="15" customFormat="1" ht="13.5" spans="1:3">
      <c r="A892" s="28">
        <v>21309</v>
      </c>
      <c r="B892" s="55" t="s">
        <v>732</v>
      </c>
      <c r="C892" s="30">
        <f>SUM(C893:C894)</f>
        <v>0</v>
      </c>
    </row>
    <row r="893" s="15" customFormat="1" ht="13.5" spans="1:3">
      <c r="A893" s="31">
        <v>2130901</v>
      </c>
      <c r="B893" s="56" t="s">
        <v>733</v>
      </c>
      <c r="C893" s="33"/>
    </row>
    <row r="894" s="15" customFormat="1" ht="13.5" spans="1:3">
      <c r="A894" s="31">
        <v>2130999</v>
      </c>
      <c r="B894" s="56" t="s">
        <v>734</v>
      </c>
      <c r="C894" s="33"/>
    </row>
    <row r="895" s="15" customFormat="1" ht="13.5" spans="1:3">
      <c r="A895" s="28">
        <v>21399</v>
      </c>
      <c r="B895" s="55" t="s">
        <v>735</v>
      </c>
      <c r="C895" s="30">
        <f>SUM(C896:C897)</f>
        <v>0</v>
      </c>
    </row>
    <row r="896" s="15" customFormat="1" ht="13.5" spans="1:3">
      <c r="A896" s="31">
        <v>2139901</v>
      </c>
      <c r="B896" s="56" t="s">
        <v>736</v>
      </c>
      <c r="C896" s="33"/>
    </row>
    <row r="897" s="15" customFormat="1" ht="13.5" spans="1:3">
      <c r="A897" s="31">
        <v>2139999</v>
      </c>
      <c r="B897" s="56" t="s">
        <v>737</v>
      </c>
      <c r="C897" s="33"/>
    </row>
    <row r="898" s="15" customFormat="1" ht="13.5" spans="1:3">
      <c r="A898" s="25">
        <v>214</v>
      </c>
      <c r="B898" s="54" t="s">
        <v>738</v>
      </c>
      <c r="C898" s="46">
        <f>SUM(C899,C921,C931,C941,C948,C953)</f>
        <v>0</v>
      </c>
    </row>
    <row r="899" s="15" customFormat="1" ht="13.5" spans="1:3">
      <c r="A899" s="28">
        <v>21401</v>
      </c>
      <c r="B899" s="55" t="s">
        <v>739</v>
      </c>
      <c r="C899" s="30">
        <f>SUM(C900:C920)</f>
        <v>0</v>
      </c>
    </row>
    <row r="900" s="15" customFormat="1" ht="13.5" spans="1:3">
      <c r="A900" s="31">
        <v>2140101</v>
      </c>
      <c r="B900" s="56" t="s">
        <v>65</v>
      </c>
      <c r="C900" s="33"/>
    </row>
    <row r="901" s="15" customFormat="1" ht="13.5" spans="1:3">
      <c r="A901" s="31">
        <v>2140102</v>
      </c>
      <c r="B901" s="56" t="s">
        <v>66</v>
      </c>
      <c r="C901" s="33"/>
    </row>
    <row r="902" s="15" customFormat="1" ht="13.5" spans="1:3">
      <c r="A902" s="31">
        <v>2140103</v>
      </c>
      <c r="B902" s="56" t="s">
        <v>67</v>
      </c>
      <c r="C902" s="33"/>
    </row>
    <row r="903" s="15" customFormat="1" ht="13.5" spans="1:3">
      <c r="A903" s="31">
        <v>2140104</v>
      </c>
      <c r="B903" s="56" t="s">
        <v>740</v>
      </c>
      <c r="C903" s="33"/>
    </row>
    <row r="904" s="15" customFormat="1" ht="13.5" spans="1:3">
      <c r="A904" s="31">
        <v>2140106</v>
      </c>
      <c r="B904" s="56" t="s">
        <v>741</v>
      </c>
      <c r="C904" s="33"/>
    </row>
    <row r="905" s="15" customFormat="1" ht="13.5" spans="1:3">
      <c r="A905" s="31">
        <v>2140109</v>
      </c>
      <c r="B905" s="56" t="s">
        <v>742</v>
      </c>
      <c r="C905" s="33"/>
    </row>
    <row r="906" s="15" customFormat="1" ht="13.5" spans="1:3">
      <c r="A906" s="31">
        <v>2140110</v>
      </c>
      <c r="B906" s="56" t="s">
        <v>743</v>
      </c>
      <c r="C906" s="33"/>
    </row>
    <row r="907" s="15" customFormat="1" ht="13.5" spans="1:3">
      <c r="A907" s="31">
        <v>2140111</v>
      </c>
      <c r="B907" s="56" t="s">
        <v>744</v>
      </c>
      <c r="C907" s="33"/>
    </row>
    <row r="908" s="15" customFormat="1" ht="13.5" spans="1:3">
      <c r="A908" s="31">
        <v>2140112</v>
      </c>
      <c r="B908" s="56" t="s">
        <v>745</v>
      </c>
      <c r="C908" s="33"/>
    </row>
    <row r="909" s="15" customFormat="1" ht="13.5" spans="1:3">
      <c r="A909" s="31">
        <v>2140114</v>
      </c>
      <c r="B909" s="56" t="s">
        <v>746</v>
      </c>
      <c r="C909" s="33"/>
    </row>
    <row r="910" s="15" customFormat="1" ht="13.5" spans="1:3">
      <c r="A910" s="31">
        <v>2140122</v>
      </c>
      <c r="B910" s="56" t="s">
        <v>747</v>
      </c>
      <c r="C910" s="33"/>
    </row>
    <row r="911" s="15" customFormat="1" ht="13.5" spans="1:3">
      <c r="A911" s="31">
        <v>2140123</v>
      </c>
      <c r="B911" s="56" t="s">
        <v>748</v>
      </c>
      <c r="C911" s="33"/>
    </row>
    <row r="912" s="15" customFormat="1" ht="13.5" spans="1:3">
      <c r="A912" s="31">
        <v>2140127</v>
      </c>
      <c r="B912" s="56" t="s">
        <v>749</v>
      </c>
      <c r="C912" s="33"/>
    </row>
    <row r="913" s="15" customFormat="1" ht="13.5" spans="1:3">
      <c r="A913" s="31">
        <v>2140128</v>
      </c>
      <c r="B913" s="56" t="s">
        <v>750</v>
      </c>
      <c r="C913" s="33"/>
    </row>
    <row r="914" s="15" customFormat="1" ht="13.5" spans="1:3">
      <c r="A914" s="31">
        <v>2140129</v>
      </c>
      <c r="B914" s="56" t="s">
        <v>751</v>
      </c>
      <c r="C914" s="33"/>
    </row>
    <row r="915" s="15" customFormat="1" ht="13.5" spans="1:3">
      <c r="A915" s="31">
        <v>2140130</v>
      </c>
      <c r="B915" s="56" t="s">
        <v>752</v>
      </c>
      <c r="C915" s="33"/>
    </row>
    <row r="916" s="15" customFormat="1" ht="13.5" spans="1:3">
      <c r="A916" s="31">
        <v>2140131</v>
      </c>
      <c r="B916" s="56" t="s">
        <v>753</v>
      </c>
      <c r="C916" s="33"/>
    </row>
    <row r="917" s="15" customFormat="1" ht="13.5" spans="1:3">
      <c r="A917" s="31">
        <v>2140133</v>
      </c>
      <c r="B917" s="56" t="s">
        <v>754</v>
      </c>
      <c r="C917" s="33"/>
    </row>
    <row r="918" s="15" customFormat="1" ht="13.5" spans="1:3">
      <c r="A918" s="31">
        <v>2140136</v>
      </c>
      <c r="B918" s="56" t="s">
        <v>755</v>
      </c>
      <c r="C918" s="33"/>
    </row>
    <row r="919" s="15" customFormat="1" ht="13.5" spans="1:3">
      <c r="A919" s="31">
        <v>2140138</v>
      </c>
      <c r="B919" s="56" t="s">
        <v>756</v>
      </c>
      <c r="C919" s="33"/>
    </row>
    <row r="920" s="15" customFormat="1" ht="13.5" spans="1:3">
      <c r="A920" s="31">
        <v>2140199</v>
      </c>
      <c r="B920" s="56" t="s">
        <v>757</v>
      </c>
      <c r="C920" s="33"/>
    </row>
    <row r="921" s="15" customFormat="1" ht="13.5" spans="1:3">
      <c r="A921" s="28">
        <v>21402</v>
      </c>
      <c r="B921" s="55" t="s">
        <v>758</v>
      </c>
      <c r="C921" s="30">
        <f>SUM(C922:C930)</f>
        <v>0</v>
      </c>
    </row>
    <row r="922" s="15" customFormat="1" ht="13.5" spans="1:3">
      <c r="A922" s="31">
        <v>2140201</v>
      </c>
      <c r="B922" s="56" t="s">
        <v>65</v>
      </c>
      <c r="C922" s="33"/>
    </row>
    <row r="923" s="15" customFormat="1" ht="13.5" spans="1:3">
      <c r="A923" s="31">
        <v>2140202</v>
      </c>
      <c r="B923" s="56" t="s">
        <v>66</v>
      </c>
      <c r="C923" s="33"/>
    </row>
    <row r="924" s="15" customFormat="1" ht="13.5" spans="1:3">
      <c r="A924" s="31">
        <v>2140203</v>
      </c>
      <c r="B924" s="56" t="s">
        <v>67</v>
      </c>
      <c r="C924" s="33"/>
    </row>
    <row r="925" s="15" customFormat="1" ht="13.5" spans="1:3">
      <c r="A925" s="31">
        <v>2140204</v>
      </c>
      <c r="B925" s="56" t="s">
        <v>759</v>
      </c>
      <c r="C925" s="33"/>
    </row>
    <row r="926" s="15" customFormat="1" ht="13.5" spans="1:3">
      <c r="A926" s="31">
        <v>2140205</v>
      </c>
      <c r="B926" s="56" t="s">
        <v>760</v>
      </c>
      <c r="C926" s="33"/>
    </row>
    <row r="927" s="15" customFormat="1" ht="13.5" spans="1:3">
      <c r="A927" s="31">
        <v>2140206</v>
      </c>
      <c r="B927" s="56" t="s">
        <v>761</v>
      </c>
      <c r="C927" s="33"/>
    </row>
    <row r="928" s="15" customFormat="1" ht="13.5" spans="1:3">
      <c r="A928" s="31">
        <v>2140207</v>
      </c>
      <c r="B928" s="56" t="s">
        <v>762</v>
      </c>
      <c r="C928" s="33"/>
    </row>
    <row r="929" s="15" customFormat="1" ht="13.5" spans="1:3">
      <c r="A929" s="31">
        <v>2140208</v>
      </c>
      <c r="B929" s="56" t="s">
        <v>763</v>
      </c>
      <c r="C929" s="33"/>
    </row>
    <row r="930" s="15" customFormat="1" ht="13.5" spans="1:3">
      <c r="A930" s="31">
        <v>2140299</v>
      </c>
      <c r="B930" s="56" t="s">
        <v>764</v>
      </c>
      <c r="C930" s="33"/>
    </row>
    <row r="931" s="15" customFormat="1" ht="13.5" spans="1:3">
      <c r="A931" s="28">
        <v>21403</v>
      </c>
      <c r="B931" s="55" t="s">
        <v>765</v>
      </c>
      <c r="C931" s="30">
        <f>SUM(C932:C940)</f>
        <v>0</v>
      </c>
    </row>
    <row r="932" s="15" customFormat="1" ht="13.5" spans="1:3">
      <c r="A932" s="31">
        <v>2140301</v>
      </c>
      <c r="B932" s="56" t="s">
        <v>65</v>
      </c>
      <c r="C932" s="33"/>
    </row>
    <row r="933" s="15" customFormat="1" ht="13.5" spans="1:3">
      <c r="A933" s="31">
        <v>2140302</v>
      </c>
      <c r="B933" s="56" t="s">
        <v>66</v>
      </c>
      <c r="C933" s="33"/>
    </row>
    <row r="934" s="15" customFormat="1" ht="13.5" spans="1:3">
      <c r="A934" s="31">
        <v>2140303</v>
      </c>
      <c r="B934" s="56" t="s">
        <v>67</v>
      </c>
      <c r="C934" s="33"/>
    </row>
    <row r="935" s="15" customFormat="1" ht="13.5" spans="1:3">
      <c r="A935" s="31">
        <v>2140304</v>
      </c>
      <c r="B935" s="56" t="s">
        <v>766</v>
      </c>
      <c r="C935" s="33"/>
    </row>
    <row r="936" s="15" customFormat="1" ht="13.5" spans="1:3">
      <c r="A936" s="31">
        <v>2140305</v>
      </c>
      <c r="B936" s="56" t="s">
        <v>767</v>
      </c>
      <c r="C936" s="33"/>
    </row>
    <row r="937" s="15" customFormat="1" ht="13.5" spans="1:3">
      <c r="A937" s="31">
        <v>2140306</v>
      </c>
      <c r="B937" s="56" t="s">
        <v>768</v>
      </c>
      <c r="C937" s="33"/>
    </row>
    <row r="938" s="15" customFormat="1" ht="13.5" spans="1:3">
      <c r="A938" s="31">
        <v>2140307</v>
      </c>
      <c r="B938" s="56" t="s">
        <v>769</v>
      </c>
      <c r="C938" s="33"/>
    </row>
    <row r="939" s="15" customFormat="1" ht="13.5" spans="1:3">
      <c r="A939" s="31">
        <v>2140308</v>
      </c>
      <c r="B939" s="56" t="s">
        <v>770</v>
      </c>
      <c r="C939" s="33"/>
    </row>
    <row r="940" s="15" customFormat="1" ht="13.5" spans="1:3">
      <c r="A940" s="31">
        <v>2140399</v>
      </c>
      <c r="B940" s="56" t="s">
        <v>771</v>
      </c>
      <c r="C940" s="33"/>
    </row>
    <row r="941" s="15" customFormat="1" ht="13.5" spans="1:3">
      <c r="A941" s="28">
        <v>21405</v>
      </c>
      <c r="B941" s="55" t="s">
        <v>772</v>
      </c>
      <c r="C941" s="30">
        <f>SUM(C942:C947)</f>
        <v>0</v>
      </c>
    </row>
    <row r="942" s="15" customFormat="1" ht="13.5" spans="1:3">
      <c r="A942" s="31">
        <v>2140501</v>
      </c>
      <c r="B942" s="56" t="s">
        <v>65</v>
      </c>
      <c r="C942" s="33"/>
    </row>
    <row r="943" s="15" customFormat="1" ht="13.5" spans="1:3">
      <c r="A943" s="31">
        <v>2140502</v>
      </c>
      <c r="B943" s="56" t="s">
        <v>66</v>
      </c>
      <c r="C943" s="33"/>
    </row>
    <row r="944" s="15" customFormat="1" ht="13.5" spans="1:3">
      <c r="A944" s="31">
        <v>2140503</v>
      </c>
      <c r="B944" s="56" t="s">
        <v>67</v>
      </c>
      <c r="C944" s="33"/>
    </row>
    <row r="945" s="15" customFormat="1" ht="13.5" spans="1:3">
      <c r="A945" s="31">
        <v>2140504</v>
      </c>
      <c r="B945" s="56" t="s">
        <v>763</v>
      </c>
      <c r="C945" s="33"/>
    </row>
    <row r="946" s="15" customFormat="1" ht="13.5" spans="1:3">
      <c r="A946" s="31">
        <v>2140505</v>
      </c>
      <c r="B946" s="56" t="s">
        <v>773</v>
      </c>
      <c r="C946" s="33"/>
    </row>
    <row r="947" s="15" customFormat="1" ht="13.5" spans="1:3">
      <c r="A947" s="31">
        <v>2140599</v>
      </c>
      <c r="B947" s="56" t="s">
        <v>774</v>
      </c>
      <c r="C947" s="33"/>
    </row>
    <row r="948" s="15" customFormat="1" ht="13.5" spans="1:3">
      <c r="A948" s="28">
        <v>21406</v>
      </c>
      <c r="B948" s="55" t="s">
        <v>775</v>
      </c>
      <c r="C948" s="30">
        <f>SUM(C949:C952)</f>
        <v>0</v>
      </c>
    </row>
    <row r="949" s="15" customFormat="1" ht="13.5" spans="1:3">
      <c r="A949" s="31">
        <v>2140601</v>
      </c>
      <c r="B949" s="56" t="s">
        <v>776</v>
      </c>
      <c r="C949" s="33"/>
    </row>
    <row r="950" s="15" customFormat="1" ht="13.5" spans="1:3">
      <c r="A950" s="31">
        <v>2140602</v>
      </c>
      <c r="B950" s="56" t="s">
        <v>777</v>
      </c>
      <c r="C950" s="33"/>
    </row>
    <row r="951" s="15" customFormat="1" ht="13.5" spans="1:3">
      <c r="A951" s="31">
        <v>2140603</v>
      </c>
      <c r="B951" s="56" t="s">
        <v>778</v>
      </c>
      <c r="C951" s="33"/>
    </row>
    <row r="952" s="15" customFormat="1" ht="13.5" spans="1:3">
      <c r="A952" s="31">
        <v>2140699</v>
      </c>
      <c r="B952" s="56" t="s">
        <v>779</v>
      </c>
      <c r="C952" s="33"/>
    </row>
    <row r="953" s="15" customFormat="1" ht="13.5" spans="1:3">
      <c r="A953" s="28">
        <v>21499</v>
      </c>
      <c r="B953" s="55" t="s">
        <v>780</v>
      </c>
      <c r="C953" s="30">
        <f>SUM(C954:C955)</f>
        <v>0</v>
      </c>
    </row>
    <row r="954" s="15" customFormat="1" ht="13.5" spans="1:3">
      <c r="A954" s="31">
        <v>2149901</v>
      </c>
      <c r="B954" s="56" t="s">
        <v>781</v>
      </c>
      <c r="C954" s="33"/>
    </row>
    <row r="955" s="15" customFormat="1" ht="13.5" spans="1:3">
      <c r="A955" s="31">
        <v>2149999</v>
      </c>
      <c r="B955" s="56" t="s">
        <v>782</v>
      </c>
      <c r="C955" s="33"/>
    </row>
    <row r="956" s="15" customFormat="1" ht="13.5" spans="1:3">
      <c r="A956" s="25">
        <v>215</v>
      </c>
      <c r="B956" s="54" t="s">
        <v>783</v>
      </c>
      <c r="C956" s="46">
        <f>SUM(C957,C967,C983,C988,C999,C1006,C1014)</f>
        <v>250</v>
      </c>
    </row>
    <row r="957" s="15" customFormat="1" ht="13.5" spans="1:3">
      <c r="A957" s="28">
        <v>21501</v>
      </c>
      <c r="B957" s="55" t="s">
        <v>784</v>
      </c>
      <c r="C957" s="30">
        <f>SUM(C958:C966)</f>
        <v>0</v>
      </c>
    </row>
    <row r="958" s="15" customFormat="1" ht="13.5" spans="1:3">
      <c r="A958" s="31">
        <v>2150101</v>
      </c>
      <c r="B958" s="56" t="s">
        <v>65</v>
      </c>
      <c r="C958" s="33"/>
    </row>
    <row r="959" s="15" customFormat="1" ht="13.5" spans="1:3">
      <c r="A959" s="31">
        <v>2150102</v>
      </c>
      <c r="B959" s="56" t="s">
        <v>66</v>
      </c>
      <c r="C959" s="33"/>
    </row>
    <row r="960" s="15" customFormat="1" ht="13.5" spans="1:3">
      <c r="A960" s="31">
        <v>2150103</v>
      </c>
      <c r="B960" s="56" t="s">
        <v>67</v>
      </c>
      <c r="C960" s="33"/>
    </row>
    <row r="961" s="15" customFormat="1" ht="13.5" spans="1:3">
      <c r="A961" s="31">
        <v>2150104</v>
      </c>
      <c r="B961" s="56" t="s">
        <v>785</v>
      </c>
      <c r="C961" s="33"/>
    </row>
    <row r="962" s="15" customFormat="1" ht="13.5" spans="1:3">
      <c r="A962" s="31">
        <v>2150105</v>
      </c>
      <c r="B962" s="56" t="s">
        <v>786</v>
      </c>
      <c r="C962" s="33"/>
    </row>
    <row r="963" s="15" customFormat="1" ht="13.5" spans="1:3">
      <c r="A963" s="31">
        <v>2150106</v>
      </c>
      <c r="B963" s="56" t="s">
        <v>787</v>
      </c>
      <c r="C963" s="33"/>
    </row>
    <row r="964" s="15" customFormat="1" ht="13.5" spans="1:3">
      <c r="A964" s="31">
        <v>2150107</v>
      </c>
      <c r="B964" s="56" t="s">
        <v>788</v>
      </c>
      <c r="C964" s="33"/>
    </row>
    <row r="965" s="15" customFormat="1" ht="13.5" spans="1:3">
      <c r="A965" s="31">
        <v>2150108</v>
      </c>
      <c r="B965" s="56" t="s">
        <v>789</v>
      </c>
      <c r="C965" s="33"/>
    </row>
    <row r="966" s="15" customFormat="1" ht="13.5" spans="1:3">
      <c r="A966" s="31">
        <v>2150199</v>
      </c>
      <c r="B966" s="56" t="s">
        <v>790</v>
      </c>
      <c r="C966" s="33"/>
    </row>
    <row r="967" s="15" customFormat="1" ht="13.5" spans="1:3">
      <c r="A967" s="28">
        <v>21502</v>
      </c>
      <c r="B967" s="55" t="s">
        <v>791</v>
      </c>
      <c r="C967" s="30">
        <f>SUM(C968:C982)</f>
        <v>0</v>
      </c>
    </row>
    <row r="968" s="15" customFormat="1" ht="13.5" spans="1:3">
      <c r="A968" s="31">
        <v>2150501</v>
      </c>
      <c r="B968" s="56" t="s">
        <v>65</v>
      </c>
      <c r="C968" s="33"/>
    </row>
    <row r="969" s="15" customFormat="1" ht="13.5" spans="1:3">
      <c r="A969" s="31">
        <v>2150502</v>
      </c>
      <c r="B969" s="56" t="s">
        <v>66</v>
      </c>
      <c r="C969" s="33"/>
    </row>
    <row r="970" s="15" customFormat="1" ht="13.5" spans="1:3">
      <c r="A970" s="31">
        <v>2150503</v>
      </c>
      <c r="B970" s="56" t="s">
        <v>67</v>
      </c>
      <c r="C970" s="33"/>
    </row>
    <row r="971" s="15" customFormat="1" ht="13.5" spans="1:3">
      <c r="A971" s="31">
        <v>2150504</v>
      </c>
      <c r="B971" s="56" t="s">
        <v>792</v>
      </c>
      <c r="C971" s="33"/>
    </row>
    <row r="972" s="15" customFormat="1" ht="13.5" spans="1:3">
      <c r="A972" s="31">
        <v>2150505</v>
      </c>
      <c r="B972" s="56" t="s">
        <v>793</v>
      </c>
      <c r="C972" s="33"/>
    </row>
    <row r="973" s="15" customFormat="1" ht="13.5" spans="1:3">
      <c r="A973" s="31">
        <v>2150506</v>
      </c>
      <c r="B973" s="56" t="s">
        <v>794</v>
      </c>
      <c r="C973" s="33"/>
    </row>
    <row r="974" s="15" customFormat="1" ht="13.5" spans="1:3">
      <c r="A974" s="31">
        <v>2150507</v>
      </c>
      <c r="B974" s="56" t="s">
        <v>795</v>
      </c>
      <c r="C974" s="33"/>
    </row>
    <row r="975" s="15" customFormat="1" ht="13.5" spans="1:3">
      <c r="A975" s="31">
        <v>2150508</v>
      </c>
      <c r="B975" s="56" t="s">
        <v>796</v>
      </c>
      <c r="C975" s="33"/>
    </row>
    <row r="976" s="15" customFormat="1" ht="13.5" spans="1:3">
      <c r="A976" s="31">
        <v>2150509</v>
      </c>
      <c r="B976" s="56" t="s">
        <v>797</v>
      </c>
      <c r="C976" s="33"/>
    </row>
    <row r="977" s="15" customFormat="1" ht="13.5" spans="1:3">
      <c r="A977" s="31">
        <v>2150510</v>
      </c>
      <c r="B977" s="56" t="s">
        <v>798</v>
      </c>
      <c r="C977" s="33"/>
    </row>
    <row r="978" s="15" customFormat="1" ht="13.5" spans="1:3">
      <c r="A978" s="31">
        <v>2150512</v>
      </c>
      <c r="B978" s="56" t="s">
        <v>799</v>
      </c>
      <c r="C978" s="33"/>
    </row>
    <row r="979" s="15" customFormat="1" ht="13.5" spans="1:3">
      <c r="A979" s="31">
        <v>2150513</v>
      </c>
      <c r="B979" s="56" t="s">
        <v>800</v>
      </c>
      <c r="C979" s="33"/>
    </row>
    <row r="980" s="15" customFormat="1" ht="13.5" spans="1:3">
      <c r="A980" s="31">
        <v>2150514</v>
      </c>
      <c r="B980" s="56" t="s">
        <v>801</v>
      </c>
      <c r="C980" s="33"/>
    </row>
    <row r="981" s="15" customFormat="1" ht="13.5" spans="1:3">
      <c r="A981" s="31">
        <v>2150515</v>
      </c>
      <c r="B981" s="56" t="s">
        <v>802</v>
      </c>
      <c r="C981" s="33"/>
    </row>
    <row r="982" s="15" customFormat="1" ht="13.5" spans="1:3">
      <c r="A982" s="31">
        <v>2150599</v>
      </c>
      <c r="B982" s="56" t="s">
        <v>803</v>
      </c>
      <c r="C982" s="33"/>
    </row>
    <row r="983" s="15" customFormat="1" ht="13.5" spans="1:3">
      <c r="A983" s="28">
        <v>21503</v>
      </c>
      <c r="B983" s="55" t="s">
        <v>804</v>
      </c>
      <c r="C983" s="30">
        <f>SUM(C984:C987)</f>
        <v>0</v>
      </c>
    </row>
    <row r="984" s="15" customFormat="1" ht="13.5" spans="1:3">
      <c r="A984" s="31">
        <v>2150301</v>
      </c>
      <c r="B984" s="56" t="s">
        <v>65</v>
      </c>
      <c r="C984" s="33"/>
    </row>
    <row r="985" s="15" customFormat="1" ht="13.5" spans="1:3">
      <c r="A985" s="31">
        <v>2150302</v>
      </c>
      <c r="B985" s="56" t="s">
        <v>66</v>
      </c>
      <c r="C985" s="33"/>
    </row>
    <row r="986" s="15" customFormat="1" ht="13.5" spans="1:3">
      <c r="A986" s="31">
        <v>2150303</v>
      </c>
      <c r="B986" s="56" t="s">
        <v>67</v>
      </c>
      <c r="C986" s="33"/>
    </row>
    <row r="987" s="15" customFormat="1" ht="13.5" spans="1:3">
      <c r="A987" s="31">
        <v>2150399</v>
      </c>
      <c r="B987" s="56" t="s">
        <v>805</v>
      </c>
      <c r="C987" s="33"/>
    </row>
    <row r="988" s="15" customFormat="1" ht="13.5" spans="1:3">
      <c r="A988" s="28">
        <v>21505</v>
      </c>
      <c r="B988" s="55" t="s">
        <v>806</v>
      </c>
      <c r="C988" s="30">
        <f>SUM(C989:C998)</f>
        <v>0</v>
      </c>
    </row>
    <row r="989" s="15" customFormat="1" ht="13.5" spans="1:3">
      <c r="A989" s="31">
        <v>2150501</v>
      </c>
      <c r="B989" s="56" t="s">
        <v>65</v>
      </c>
      <c r="C989" s="33"/>
    </row>
    <row r="990" s="15" customFormat="1" ht="13.5" spans="1:3">
      <c r="A990" s="31">
        <v>2150502</v>
      </c>
      <c r="B990" s="56" t="s">
        <v>66</v>
      </c>
      <c r="C990" s="33"/>
    </row>
    <row r="991" s="15" customFormat="1" ht="13.5" spans="1:3">
      <c r="A991" s="31">
        <v>2150503</v>
      </c>
      <c r="B991" s="56" t="s">
        <v>67</v>
      </c>
      <c r="C991" s="33"/>
    </row>
    <row r="992" s="15" customFormat="1" ht="13.5" spans="1:3">
      <c r="A992" s="31">
        <v>2150505</v>
      </c>
      <c r="B992" s="56" t="s">
        <v>807</v>
      </c>
      <c r="C992" s="33"/>
    </row>
    <row r="993" s="15" customFormat="1" ht="13.5" spans="1:3">
      <c r="A993" s="31">
        <v>2150507</v>
      </c>
      <c r="B993" s="56" t="s">
        <v>808</v>
      </c>
      <c r="C993" s="33"/>
    </row>
    <row r="994" s="15" customFormat="1" ht="13.5" spans="1:3">
      <c r="A994" s="31">
        <v>2150508</v>
      </c>
      <c r="B994" s="56" t="s">
        <v>809</v>
      </c>
      <c r="C994" s="33"/>
    </row>
    <row r="995" s="15" customFormat="1" ht="13.5" spans="1:3">
      <c r="A995" s="31">
        <v>2150516</v>
      </c>
      <c r="B995" s="56" t="s">
        <v>810</v>
      </c>
      <c r="C995" s="33"/>
    </row>
    <row r="996" s="15" customFormat="1" ht="13.5" spans="1:3">
      <c r="A996" s="31">
        <v>2150517</v>
      </c>
      <c r="B996" s="56" t="s">
        <v>811</v>
      </c>
      <c r="C996" s="33"/>
    </row>
    <row r="997" s="15" customFormat="1" ht="13.5" spans="1:3">
      <c r="A997" s="31">
        <v>2150550</v>
      </c>
      <c r="B997" s="56" t="s">
        <v>74</v>
      </c>
      <c r="C997" s="33"/>
    </row>
    <row r="998" s="15" customFormat="1" ht="13.5" spans="1:3">
      <c r="A998" s="31">
        <v>2150599</v>
      </c>
      <c r="B998" s="56" t="s">
        <v>812</v>
      </c>
      <c r="C998" s="33"/>
    </row>
    <row r="999" s="15" customFormat="1" ht="13.5" spans="1:3">
      <c r="A999" s="28">
        <v>21507</v>
      </c>
      <c r="B999" s="55" t="s">
        <v>813</v>
      </c>
      <c r="C999" s="30">
        <f>SUM(C1000:C1005)</f>
        <v>0</v>
      </c>
    </row>
    <row r="1000" s="15" customFormat="1" ht="13.5" spans="1:3">
      <c r="A1000" s="31">
        <v>2150701</v>
      </c>
      <c r="B1000" s="56" t="s">
        <v>65</v>
      </c>
      <c r="C1000" s="33"/>
    </row>
    <row r="1001" s="15" customFormat="1" ht="13.5" spans="1:3">
      <c r="A1001" s="31">
        <v>2150702</v>
      </c>
      <c r="B1001" s="56" t="s">
        <v>66</v>
      </c>
      <c r="C1001" s="33"/>
    </row>
    <row r="1002" s="15" customFormat="1" ht="13.5" spans="1:3">
      <c r="A1002" s="31">
        <v>2150703</v>
      </c>
      <c r="B1002" s="56" t="s">
        <v>67</v>
      </c>
      <c r="C1002" s="33"/>
    </row>
    <row r="1003" s="15" customFormat="1" ht="13.5" spans="1:3">
      <c r="A1003" s="31">
        <v>2150704</v>
      </c>
      <c r="B1003" s="56" t="s">
        <v>814</v>
      </c>
      <c r="C1003" s="33"/>
    </row>
    <row r="1004" s="15" customFormat="1" ht="13.5" spans="1:3">
      <c r="A1004" s="31">
        <v>2150705</v>
      </c>
      <c r="B1004" s="56" t="s">
        <v>815</v>
      </c>
      <c r="C1004" s="33"/>
    </row>
    <row r="1005" s="15" customFormat="1" ht="13.5" spans="1:3">
      <c r="A1005" s="31">
        <v>2150799</v>
      </c>
      <c r="B1005" s="56" t="s">
        <v>816</v>
      </c>
      <c r="C1005" s="33"/>
    </row>
    <row r="1006" s="15" customFormat="1" ht="13.5" spans="1:3">
      <c r="A1006" s="28">
        <v>21508</v>
      </c>
      <c r="B1006" s="55" t="s">
        <v>817</v>
      </c>
      <c r="C1006" s="30">
        <f>SUM(C1007:C1013)</f>
        <v>250</v>
      </c>
    </row>
    <row r="1007" s="15" customFormat="1" ht="13.5" spans="1:3">
      <c r="A1007" s="31">
        <v>2150801</v>
      </c>
      <c r="B1007" s="56" t="s">
        <v>65</v>
      </c>
      <c r="C1007" s="33"/>
    </row>
    <row r="1008" s="15" customFormat="1" ht="13.5" spans="1:3">
      <c r="A1008" s="31">
        <v>2150802</v>
      </c>
      <c r="B1008" s="56" t="s">
        <v>66</v>
      </c>
      <c r="C1008" s="33"/>
    </row>
    <row r="1009" s="15" customFormat="1" ht="13.5" spans="1:3">
      <c r="A1009" s="31">
        <v>2150803</v>
      </c>
      <c r="B1009" s="56" t="s">
        <v>67</v>
      </c>
      <c r="C1009" s="33"/>
    </row>
    <row r="1010" s="15" customFormat="1" ht="13.5" spans="1:3">
      <c r="A1010" s="31">
        <v>2150804</v>
      </c>
      <c r="B1010" s="56" t="s">
        <v>818</v>
      </c>
      <c r="C1010" s="33"/>
    </row>
    <row r="1011" s="15" customFormat="1" ht="13.5" spans="1:3">
      <c r="A1011" s="31">
        <v>2150805</v>
      </c>
      <c r="B1011" s="56" t="s">
        <v>819</v>
      </c>
      <c r="C1011" s="33"/>
    </row>
    <row r="1012" s="15" customFormat="1" ht="13.5" spans="1:3">
      <c r="A1012" s="31">
        <v>2150806</v>
      </c>
      <c r="B1012" s="56" t="s">
        <v>820</v>
      </c>
      <c r="C1012" s="33"/>
    </row>
    <row r="1013" s="15" customFormat="1" ht="13.5" spans="1:3">
      <c r="A1013" s="31">
        <v>2150899</v>
      </c>
      <c r="B1013" s="56" t="s">
        <v>821</v>
      </c>
      <c r="C1013" s="33">
        <v>250</v>
      </c>
    </row>
    <row r="1014" s="15" customFormat="1" ht="13.5" spans="1:3">
      <c r="A1014" s="28">
        <v>21599</v>
      </c>
      <c r="B1014" s="55" t="s">
        <v>822</v>
      </c>
      <c r="C1014" s="30">
        <f>SUM(C1015:C1019)</f>
        <v>0</v>
      </c>
    </row>
    <row r="1015" s="15" customFormat="1" ht="13.5" spans="1:3">
      <c r="A1015" s="31">
        <v>2159901</v>
      </c>
      <c r="B1015" s="56" t="s">
        <v>823</v>
      </c>
      <c r="C1015" s="33"/>
    </row>
    <row r="1016" s="15" customFormat="1" ht="13.5" spans="1:3">
      <c r="A1016" s="31">
        <v>2159904</v>
      </c>
      <c r="B1016" s="56" t="s">
        <v>824</v>
      </c>
      <c r="C1016" s="33"/>
    </row>
    <row r="1017" s="15" customFormat="1" ht="13.5" spans="1:3">
      <c r="A1017" s="31">
        <v>2159905</v>
      </c>
      <c r="B1017" s="56" t="s">
        <v>825</v>
      </c>
      <c r="C1017" s="33"/>
    </row>
    <row r="1018" s="15" customFormat="1" ht="13.5" spans="1:3">
      <c r="A1018" s="31">
        <v>2159906</v>
      </c>
      <c r="B1018" s="56" t="s">
        <v>826</v>
      </c>
      <c r="C1018" s="33"/>
    </row>
    <row r="1019" s="15" customFormat="1" ht="13.5" spans="1:3">
      <c r="A1019" s="31">
        <v>2159999</v>
      </c>
      <c r="B1019" s="56" t="s">
        <v>827</v>
      </c>
      <c r="C1019" s="33"/>
    </row>
    <row r="1020" s="15" customFormat="1" ht="13.5" spans="1:3">
      <c r="A1020" s="25">
        <v>216</v>
      </c>
      <c r="B1020" s="54" t="s">
        <v>828</v>
      </c>
      <c r="C1020" s="46">
        <f>SUM(C1021,C1031,C1037)</f>
        <v>0</v>
      </c>
    </row>
    <row r="1021" s="15" customFormat="1" ht="13.5" spans="1:3">
      <c r="A1021" s="28">
        <v>21602</v>
      </c>
      <c r="B1021" s="55" t="s">
        <v>829</v>
      </c>
      <c r="C1021" s="30">
        <f>SUM(C1022:C1030)</f>
        <v>0</v>
      </c>
    </row>
    <row r="1022" s="15" customFormat="1" ht="13.5" spans="1:3">
      <c r="A1022" s="31">
        <v>2160201</v>
      </c>
      <c r="B1022" s="56" t="s">
        <v>65</v>
      </c>
      <c r="C1022" s="33"/>
    </row>
    <row r="1023" s="15" customFormat="1" ht="13.5" spans="1:3">
      <c r="A1023" s="31">
        <v>2160202</v>
      </c>
      <c r="B1023" s="56" t="s">
        <v>66</v>
      </c>
      <c r="C1023" s="33"/>
    </row>
    <row r="1024" s="15" customFormat="1" ht="13.5" spans="1:3">
      <c r="A1024" s="31">
        <v>2160203</v>
      </c>
      <c r="B1024" s="56" t="s">
        <v>67</v>
      </c>
      <c r="C1024" s="33"/>
    </row>
    <row r="1025" s="15" customFormat="1" ht="13.5" spans="1:3">
      <c r="A1025" s="31">
        <v>2160216</v>
      </c>
      <c r="B1025" s="56" t="s">
        <v>830</v>
      </c>
      <c r="C1025" s="33"/>
    </row>
    <row r="1026" s="15" customFormat="1" ht="13.5" spans="1:3">
      <c r="A1026" s="31">
        <v>2160217</v>
      </c>
      <c r="B1026" s="56" t="s">
        <v>831</v>
      </c>
      <c r="C1026" s="33"/>
    </row>
    <row r="1027" s="15" customFormat="1" ht="13.5" spans="1:3">
      <c r="A1027" s="31">
        <v>2160218</v>
      </c>
      <c r="B1027" s="56" t="s">
        <v>832</v>
      </c>
      <c r="C1027" s="33"/>
    </row>
    <row r="1028" s="15" customFormat="1" ht="13.5" spans="1:3">
      <c r="A1028" s="31">
        <v>2160219</v>
      </c>
      <c r="B1028" s="56" t="s">
        <v>833</v>
      </c>
      <c r="C1028" s="33"/>
    </row>
    <row r="1029" s="15" customFormat="1" ht="13.5" spans="1:3">
      <c r="A1029" s="31">
        <v>2160250</v>
      </c>
      <c r="B1029" s="56" t="s">
        <v>74</v>
      </c>
      <c r="C1029" s="33"/>
    </row>
    <row r="1030" s="15" customFormat="1" ht="13.5" spans="1:3">
      <c r="A1030" s="31">
        <v>2160299</v>
      </c>
      <c r="B1030" s="56" t="s">
        <v>834</v>
      </c>
      <c r="C1030" s="33"/>
    </row>
    <row r="1031" s="15" customFormat="1" ht="13.5" spans="1:3">
      <c r="A1031" s="28">
        <v>21606</v>
      </c>
      <c r="B1031" s="55" t="s">
        <v>835</v>
      </c>
      <c r="C1031" s="30">
        <f>SUM(C1032:C1036)</f>
        <v>0</v>
      </c>
    </row>
    <row r="1032" s="15" customFormat="1" ht="13.5" spans="1:3">
      <c r="A1032" s="31">
        <v>2160601</v>
      </c>
      <c r="B1032" s="56" t="s">
        <v>65</v>
      </c>
      <c r="C1032" s="33"/>
    </row>
    <row r="1033" s="15" customFormat="1" ht="13.5" spans="1:3">
      <c r="A1033" s="31">
        <v>2160602</v>
      </c>
      <c r="B1033" s="56" t="s">
        <v>66</v>
      </c>
      <c r="C1033" s="33"/>
    </row>
    <row r="1034" s="15" customFormat="1" ht="13.5" spans="1:3">
      <c r="A1034" s="31">
        <v>2160603</v>
      </c>
      <c r="B1034" s="56" t="s">
        <v>67</v>
      </c>
      <c r="C1034" s="33"/>
    </row>
    <row r="1035" s="15" customFormat="1" ht="13.5" spans="1:3">
      <c r="A1035" s="31">
        <v>2160607</v>
      </c>
      <c r="B1035" s="56" t="s">
        <v>836</v>
      </c>
      <c r="C1035" s="33"/>
    </row>
    <row r="1036" s="15" customFormat="1" ht="13.5" spans="1:3">
      <c r="A1036" s="31">
        <v>2160699</v>
      </c>
      <c r="B1036" s="56" t="s">
        <v>837</v>
      </c>
      <c r="C1036" s="33"/>
    </row>
    <row r="1037" s="15" customFormat="1" ht="13.5" spans="1:3">
      <c r="A1037" s="28">
        <v>21699</v>
      </c>
      <c r="B1037" s="55" t="s">
        <v>838</v>
      </c>
      <c r="C1037" s="30">
        <f>SUM(C1038:C1039)</f>
        <v>0</v>
      </c>
    </row>
    <row r="1038" s="15" customFormat="1" ht="13.5" spans="1:3">
      <c r="A1038" s="31">
        <v>2169901</v>
      </c>
      <c r="B1038" s="56" t="s">
        <v>839</v>
      </c>
      <c r="C1038" s="33"/>
    </row>
    <row r="1039" s="15" customFormat="1" ht="13.5" spans="1:3">
      <c r="A1039" s="31">
        <v>2169999</v>
      </c>
      <c r="B1039" s="56" t="s">
        <v>840</v>
      </c>
      <c r="C1039" s="33"/>
    </row>
    <row r="1040" s="15" customFormat="1" ht="13.5" spans="1:3">
      <c r="A1040" s="25">
        <v>217</v>
      </c>
      <c r="B1040" s="54" t="s">
        <v>841</v>
      </c>
      <c r="C1040" s="46">
        <f>SUM(C1041,C1048,C1058,C1064,C1067)</f>
        <v>0</v>
      </c>
    </row>
    <row r="1041" s="15" customFormat="1" ht="13.5" spans="1:3">
      <c r="A1041" s="28">
        <v>21701</v>
      </c>
      <c r="B1041" s="55" t="s">
        <v>842</v>
      </c>
      <c r="C1041" s="30">
        <f>SUM(C1042:C1047)</f>
        <v>0</v>
      </c>
    </row>
    <row r="1042" s="15" customFormat="1" ht="13.5" spans="1:3">
      <c r="A1042" s="31">
        <v>2170101</v>
      </c>
      <c r="B1042" s="56" t="s">
        <v>65</v>
      </c>
      <c r="C1042" s="33"/>
    </row>
    <row r="1043" s="15" customFormat="1" ht="13.5" spans="1:3">
      <c r="A1043" s="31">
        <v>2170102</v>
      </c>
      <c r="B1043" s="56" t="s">
        <v>66</v>
      </c>
      <c r="C1043" s="33"/>
    </row>
    <row r="1044" s="15" customFormat="1" ht="13.5" spans="1:3">
      <c r="A1044" s="31">
        <v>2170103</v>
      </c>
      <c r="B1044" s="56" t="s">
        <v>67</v>
      </c>
      <c r="C1044" s="33"/>
    </row>
    <row r="1045" s="15" customFormat="1" ht="13.5" spans="1:3">
      <c r="A1045" s="31">
        <v>2170104</v>
      </c>
      <c r="B1045" s="56" t="s">
        <v>843</v>
      </c>
      <c r="C1045" s="33"/>
    </row>
    <row r="1046" s="15" customFormat="1" ht="13.5" spans="1:3">
      <c r="A1046" s="31">
        <v>2170150</v>
      </c>
      <c r="B1046" s="56" t="s">
        <v>74</v>
      </c>
      <c r="C1046" s="33"/>
    </row>
    <row r="1047" s="15" customFormat="1" ht="13.5" spans="1:3">
      <c r="A1047" s="31">
        <v>2170199</v>
      </c>
      <c r="B1047" s="56" t="s">
        <v>844</v>
      </c>
      <c r="C1047" s="33"/>
    </row>
    <row r="1048" s="15" customFormat="1" ht="13.5" spans="1:3">
      <c r="A1048" s="28">
        <v>21702</v>
      </c>
      <c r="B1048" s="55" t="s">
        <v>845</v>
      </c>
      <c r="C1048" s="30">
        <f>SUM(C1049:C1057)</f>
        <v>0</v>
      </c>
    </row>
    <row r="1049" s="15" customFormat="1" ht="13.5" spans="1:3">
      <c r="A1049" s="31">
        <v>2170201</v>
      </c>
      <c r="B1049" s="56" t="s">
        <v>846</v>
      </c>
      <c r="C1049" s="33"/>
    </row>
    <row r="1050" s="15" customFormat="1" ht="13.5" spans="1:3">
      <c r="A1050" s="31">
        <v>2170202</v>
      </c>
      <c r="B1050" s="56" t="s">
        <v>847</v>
      </c>
      <c r="C1050" s="33"/>
    </row>
    <row r="1051" s="15" customFormat="1" ht="13.5" spans="1:3">
      <c r="A1051" s="31">
        <v>2170203</v>
      </c>
      <c r="B1051" s="56" t="s">
        <v>848</v>
      </c>
      <c r="C1051" s="33"/>
    </row>
    <row r="1052" s="15" customFormat="1" ht="13.5" spans="1:3">
      <c r="A1052" s="31">
        <v>2170204</v>
      </c>
      <c r="B1052" s="56" t="s">
        <v>849</v>
      </c>
      <c r="C1052" s="33"/>
    </row>
    <row r="1053" s="15" customFormat="1" ht="13.5" spans="1:3">
      <c r="A1053" s="31">
        <v>2170205</v>
      </c>
      <c r="B1053" s="56" t="s">
        <v>850</v>
      </c>
      <c r="C1053" s="33"/>
    </row>
    <row r="1054" s="15" customFormat="1" ht="13.5" spans="1:3">
      <c r="A1054" s="31">
        <v>2170206</v>
      </c>
      <c r="B1054" s="56" t="s">
        <v>851</v>
      </c>
      <c r="C1054" s="33"/>
    </row>
    <row r="1055" s="15" customFormat="1" ht="13.5" spans="1:3">
      <c r="A1055" s="31">
        <v>2170207</v>
      </c>
      <c r="B1055" s="56" t="s">
        <v>852</v>
      </c>
      <c r="C1055" s="33"/>
    </row>
    <row r="1056" s="15" customFormat="1" ht="13.5" spans="1:3">
      <c r="A1056" s="31">
        <v>2170208</v>
      </c>
      <c r="B1056" s="56" t="s">
        <v>853</v>
      </c>
      <c r="C1056" s="33"/>
    </row>
    <row r="1057" s="15" customFormat="1" ht="13.5" spans="1:3">
      <c r="A1057" s="31">
        <v>2170299</v>
      </c>
      <c r="B1057" s="56" t="s">
        <v>854</v>
      </c>
      <c r="C1057" s="33"/>
    </row>
    <row r="1058" s="15" customFormat="1" ht="13.5" spans="1:3">
      <c r="A1058" s="28">
        <v>21703</v>
      </c>
      <c r="B1058" s="55" t="s">
        <v>855</v>
      </c>
      <c r="C1058" s="30">
        <f>SUM(C1059:C1063)</f>
        <v>0</v>
      </c>
    </row>
    <row r="1059" s="15" customFormat="1" ht="13.5" spans="1:3">
      <c r="A1059" s="31">
        <v>2170301</v>
      </c>
      <c r="B1059" s="56" t="s">
        <v>856</v>
      </c>
      <c r="C1059" s="33"/>
    </row>
    <row r="1060" s="15" customFormat="1" ht="13.5" spans="1:3">
      <c r="A1060" s="31">
        <v>2170302</v>
      </c>
      <c r="B1060" s="15" t="s">
        <v>857</v>
      </c>
      <c r="C1060" s="33"/>
    </row>
    <row r="1061" s="15" customFormat="1" ht="13.5" spans="1:3">
      <c r="A1061" s="31">
        <v>2170303</v>
      </c>
      <c r="B1061" s="56" t="s">
        <v>858</v>
      </c>
      <c r="C1061" s="33"/>
    </row>
    <row r="1062" s="15" customFormat="1" ht="13.5" spans="1:3">
      <c r="A1062" s="31">
        <v>2170304</v>
      </c>
      <c r="B1062" s="56" t="s">
        <v>859</v>
      </c>
      <c r="C1062" s="33"/>
    </row>
    <row r="1063" s="15" customFormat="1" ht="13.5" spans="1:3">
      <c r="A1063" s="31">
        <v>2170399</v>
      </c>
      <c r="B1063" s="56" t="s">
        <v>860</v>
      </c>
      <c r="C1063" s="33"/>
    </row>
    <row r="1064" s="15" customFormat="1" ht="13.5" spans="1:3">
      <c r="A1064" s="28">
        <v>21704</v>
      </c>
      <c r="B1064" s="55" t="s">
        <v>861</v>
      </c>
      <c r="C1064" s="30">
        <f>SUM(C1065:C1066)</f>
        <v>0</v>
      </c>
    </row>
    <row r="1065" s="15" customFormat="1" ht="13.5" spans="1:3">
      <c r="A1065" s="31">
        <v>2170401</v>
      </c>
      <c r="B1065" s="56" t="s">
        <v>862</v>
      </c>
      <c r="C1065" s="33"/>
    </row>
    <row r="1066" s="15" customFormat="1" ht="13.5" spans="1:3">
      <c r="A1066" s="31">
        <v>2170499</v>
      </c>
      <c r="B1066" s="56" t="s">
        <v>863</v>
      </c>
      <c r="C1066" s="33"/>
    </row>
    <row r="1067" s="15" customFormat="1" ht="13.5" spans="1:3">
      <c r="A1067" s="28">
        <v>21799</v>
      </c>
      <c r="B1067" s="55" t="s">
        <v>864</v>
      </c>
      <c r="C1067" s="30">
        <f>SUM(C1068:C1069)</f>
        <v>0</v>
      </c>
    </row>
    <row r="1068" s="15" customFormat="1" ht="13.5" spans="1:3">
      <c r="A1068" s="31">
        <v>2179902</v>
      </c>
      <c r="B1068" s="56" t="s">
        <v>865</v>
      </c>
      <c r="C1068" s="33"/>
    </row>
    <row r="1069" s="15" customFormat="1" ht="13.5" spans="1:3">
      <c r="A1069" s="31">
        <v>2179999</v>
      </c>
      <c r="B1069" s="56" t="s">
        <v>866</v>
      </c>
      <c r="C1069" s="33"/>
    </row>
    <row r="1070" s="15" customFormat="1" ht="13.5" spans="1:3">
      <c r="A1070" s="25">
        <v>219</v>
      </c>
      <c r="B1070" s="54" t="s">
        <v>867</v>
      </c>
      <c r="C1070" s="46">
        <f>SUM(C1071,C1072,C1073,C1074,C1075,C1076,C1077,C1078,C1079)</f>
        <v>0</v>
      </c>
    </row>
    <row r="1071" s="15" customFormat="1" ht="13.5" spans="1:3">
      <c r="A1071" s="47">
        <v>21901</v>
      </c>
      <c r="B1071" s="53" t="s">
        <v>868</v>
      </c>
      <c r="C1071" s="49"/>
    </row>
    <row r="1072" s="15" customFormat="1" ht="13.5" spans="1:3">
      <c r="A1072" s="47">
        <v>21902</v>
      </c>
      <c r="B1072" s="53" t="s">
        <v>869</v>
      </c>
      <c r="C1072" s="49"/>
    </row>
    <row r="1073" s="15" customFormat="1" ht="13.5" spans="1:3">
      <c r="A1073" s="47">
        <v>21903</v>
      </c>
      <c r="B1073" s="53" t="s">
        <v>870</v>
      </c>
      <c r="C1073" s="49"/>
    </row>
    <row r="1074" s="15" customFormat="1" ht="13.5" spans="1:3">
      <c r="A1074" s="47">
        <v>21904</v>
      </c>
      <c r="B1074" s="53" t="s">
        <v>871</v>
      </c>
      <c r="C1074" s="49"/>
    </row>
    <row r="1075" s="15" customFormat="1" ht="13.5" spans="1:3">
      <c r="A1075" s="47">
        <v>21905</v>
      </c>
      <c r="B1075" s="53" t="s">
        <v>872</v>
      </c>
      <c r="C1075" s="49"/>
    </row>
    <row r="1076" s="15" customFormat="1" ht="13.5" spans="1:3">
      <c r="A1076" s="47">
        <v>21906</v>
      </c>
      <c r="B1076" s="53" t="s">
        <v>648</v>
      </c>
      <c r="C1076" s="49"/>
    </row>
    <row r="1077" s="15" customFormat="1" ht="13.5" spans="1:3">
      <c r="A1077" s="47">
        <v>21907</v>
      </c>
      <c r="B1077" s="53" t="s">
        <v>873</v>
      </c>
      <c r="C1077" s="49"/>
    </row>
    <row r="1078" s="15" customFormat="1" ht="13.5" spans="1:3">
      <c r="A1078" s="47">
        <v>21908</v>
      </c>
      <c r="B1078" s="53" t="s">
        <v>874</v>
      </c>
      <c r="C1078" s="49"/>
    </row>
    <row r="1079" s="15" customFormat="1" ht="13.5" spans="1:3">
      <c r="A1079" s="47">
        <v>21999</v>
      </c>
      <c r="B1079" s="53" t="s">
        <v>875</v>
      </c>
      <c r="C1079" s="49"/>
    </row>
    <row r="1080" s="15" customFormat="1" ht="13.5" spans="1:3">
      <c r="A1080" s="25">
        <v>220</v>
      </c>
      <c r="B1080" s="54" t="s">
        <v>876</v>
      </c>
      <c r="C1080" s="46">
        <f>SUM(C1081,C1108,C1123)</f>
        <v>0</v>
      </c>
    </row>
    <row r="1081" s="15" customFormat="1" ht="13.5" spans="1:3">
      <c r="A1081" s="28">
        <v>22001</v>
      </c>
      <c r="B1081" s="55" t="s">
        <v>877</v>
      </c>
      <c r="C1081" s="30">
        <f>SUM(C1082:C1107)</f>
        <v>0</v>
      </c>
    </row>
    <row r="1082" s="15" customFormat="1" ht="13.5" spans="1:3">
      <c r="A1082" s="31">
        <v>2200101</v>
      </c>
      <c r="B1082" s="56" t="s">
        <v>65</v>
      </c>
      <c r="C1082" s="33"/>
    </row>
    <row r="1083" s="15" customFormat="1" ht="13.5" spans="1:3">
      <c r="A1083" s="31">
        <v>2200102</v>
      </c>
      <c r="B1083" s="56" t="s">
        <v>66</v>
      </c>
      <c r="C1083" s="33"/>
    </row>
    <row r="1084" s="15" customFormat="1" ht="13.5" spans="1:3">
      <c r="A1084" s="31">
        <v>2200103</v>
      </c>
      <c r="B1084" s="56" t="s">
        <v>67</v>
      </c>
      <c r="C1084" s="33"/>
    </row>
    <row r="1085" s="15" customFormat="1" ht="13.5" spans="1:3">
      <c r="A1085" s="31">
        <v>2200104</v>
      </c>
      <c r="B1085" s="56" t="s">
        <v>878</v>
      </c>
      <c r="C1085" s="33"/>
    </row>
    <row r="1086" s="15" customFormat="1" ht="13.5" spans="1:3">
      <c r="A1086" s="31">
        <v>2200106</v>
      </c>
      <c r="B1086" s="56" t="s">
        <v>879</v>
      </c>
      <c r="C1086" s="33"/>
    </row>
    <row r="1087" s="15" customFormat="1" ht="13.5" spans="1:3">
      <c r="A1087" s="31">
        <v>2200107</v>
      </c>
      <c r="B1087" s="56" t="s">
        <v>880</v>
      </c>
      <c r="C1087" s="33"/>
    </row>
    <row r="1088" s="15" customFormat="1" ht="13.5" spans="1:3">
      <c r="A1088" s="31">
        <v>2200108</v>
      </c>
      <c r="B1088" s="56" t="s">
        <v>881</v>
      </c>
      <c r="C1088" s="33"/>
    </row>
    <row r="1089" s="15" customFormat="1" ht="13.5" spans="1:3">
      <c r="A1089" s="31">
        <v>2200109</v>
      </c>
      <c r="B1089" s="56" t="s">
        <v>882</v>
      </c>
      <c r="C1089" s="33"/>
    </row>
    <row r="1090" s="15" customFormat="1" ht="13.5" spans="1:3">
      <c r="A1090" s="31">
        <v>2200112</v>
      </c>
      <c r="B1090" s="56" t="s">
        <v>883</v>
      </c>
      <c r="C1090" s="33"/>
    </row>
    <row r="1091" s="15" customFormat="1" ht="13.5" spans="1:3">
      <c r="A1091" s="31">
        <v>2200113</v>
      </c>
      <c r="B1091" s="56" t="s">
        <v>884</v>
      </c>
      <c r="C1091" s="33"/>
    </row>
    <row r="1092" s="15" customFormat="1" ht="13.5" spans="1:3">
      <c r="A1092" s="31">
        <v>2200114</v>
      </c>
      <c r="B1092" s="56" t="s">
        <v>885</v>
      </c>
      <c r="C1092" s="33"/>
    </row>
    <row r="1093" s="15" customFormat="1" ht="13.5" spans="1:3">
      <c r="A1093" s="31">
        <v>2200115</v>
      </c>
      <c r="B1093" s="56" t="s">
        <v>886</v>
      </c>
      <c r="C1093" s="33"/>
    </row>
    <row r="1094" s="15" customFormat="1" ht="13.5" spans="1:3">
      <c r="A1094" s="31">
        <v>2200116</v>
      </c>
      <c r="B1094" s="56" t="s">
        <v>887</v>
      </c>
      <c r="C1094" s="33"/>
    </row>
    <row r="1095" s="15" customFormat="1" ht="13.5" spans="1:3">
      <c r="A1095" s="31">
        <v>2200119</v>
      </c>
      <c r="B1095" s="56" t="s">
        <v>888</v>
      </c>
      <c r="C1095" s="33"/>
    </row>
    <row r="1096" s="15" customFormat="1" ht="13.5" spans="1:3">
      <c r="A1096" s="31">
        <v>2200120</v>
      </c>
      <c r="B1096" s="56" t="s">
        <v>889</v>
      </c>
      <c r="C1096" s="33"/>
    </row>
    <row r="1097" s="15" customFormat="1" ht="13.5" spans="1:3">
      <c r="A1097" s="31">
        <v>2200121</v>
      </c>
      <c r="B1097" s="56" t="s">
        <v>890</v>
      </c>
      <c r="C1097" s="33"/>
    </row>
    <row r="1098" s="15" customFormat="1" ht="13.5" spans="1:3">
      <c r="A1098" s="31">
        <v>2200122</v>
      </c>
      <c r="B1098" s="56" t="s">
        <v>891</v>
      </c>
      <c r="C1098" s="33"/>
    </row>
    <row r="1099" s="15" customFormat="1" ht="13.5" spans="1:3">
      <c r="A1099" s="31">
        <v>2200123</v>
      </c>
      <c r="B1099" s="56" t="s">
        <v>892</v>
      </c>
      <c r="C1099" s="33"/>
    </row>
    <row r="1100" s="15" customFormat="1" ht="13.5" spans="1:3">
      <c r="A1100" s="31">
        <v>2200124</v>
      </c>
      <c r="B1100" s="56" t="s">
        <v>893</v>
      </c>
      <c r="C1100" s="33"/>
    </row>
    <row r="1101" s="15" customFormat="1" ht="13.5" spans="1:3">
      <c r="A1101" s="31">
        <v>2200125</v>
      </c>
      <c r="B1101" s="56" t="s">
        <v>894</v>
      </c>
      <c r="C1101" s="33"/>
    </row>
    <row r="1102" s="15" customFormat="1" ht="13.5" spans="1:3">
      <c r="A1102" s="31">
        <v>2200126</v>
      </c>
      <c r="B1102" s="56" t="s">
        <v>895</v>
      </c>
      <c r="C1102" s="33"/>
    </row>
    <row r="1103" s="15" customFormat="1" ht="13.5" spans="1:3">
      <c r="A1103" s="31">
        <v>2200127</v>
      </c>
      <c r="B1103" s="56" t="s">
        <v>896</v>
      </c>
      <c r="C1103" s="33"/>
    </row>
    <row r="1104" s="15" customFormat="1" ht="13.5" spans="1:3">
      <c r="A1104" s="31">
        <v>2200128</v>
      </c>
      <c r="B1104" s="56" t="s">
        <v>897</v>
      </c>
      <c r="C1104" s="33"/>
    </row>
    <row r="1105" s="15" customFormat="1" ht="13.5" spans="1:3">
      <c r="A1105" s="31">
        <v>2200129</v>
      </c>
      <c r="B1105" s="56" t="s">
        <v>898</v>
      </c>
      <c r="C1105" s="33"/>
    </row>
    <row r="1106" s="15" customFormat="1" ht="13.5" spans="1:3">
      <c r="A1106" s="31">
        <v>2200150</v>
      </c>
      <c r="B1106" s="56" t="s">
        <v>74</v>
      </c>
      <c r="C1106" s="33"/>
    </row>
    <row r="1107" s="15" customFormat="1" ht="13.5" spans="1:3">
      <c r="A1107" s="31">
        <v>2200199</v>
      </c>
      <c r="B1107" s="56" t="s">
        <v>899</v>
      </c>
      <c r="C1107" s="33"/>
    </row>
    <row r="1108" s="15" customFormat="1" ht="13.5" spans="1:3">
      <c r="A1108" s="28">
        <v>22005</v>
      </c>
      <c r="B1108" s="55" t="s">
        <v>900</v>
      </c>
      <c r="C1108" s="30">
        <f>SUM(C1109:C1122)</f>
        <v>0</v>
      </c>
    </row>
    <row r="1109" s="15" customFormat="1" ht="13.5" spans="1:3">
      <c r="A1109" s="31">
        <v>2200501</v>
      </c>
      <c r="B1109" s="56" t="s">
        <v>65</v>
      </c>
      <c r="C1109" s="33"/>
    </row>
    <row r="1110" s="15" customFormat="1" ht="13.5" spans="1:3">
      <c r="A1110" s="31">
        <v>2200502</v>
      </c>
      <c r="B1110" s="56" t="s">
        <v>66</v>
      </c>
      <c r="C1110" s="33"/>
    </row>
    <row r="1111" s="15" customFormat="1" ht="13.5" spans="1:3">
      <c r="A1111" s="31">
        <v>2200503</v>
      </c>
      <c r="B1111" s="56" t="s">
        <v>67</v>
      </c>
      <c r="C1111" s="33"/>
    </row>
    <row r="1112" s="15" customFormat="1" ht="13.5" spans="1:3">
      <c r="A1112" s="31">
        <v>2200504</v>
      </c>
      <c r="B1112" s="56" t="s">
        <v>901</v>
      </c>
      <c r="C1112" s="33"/>
    </row>
    <row r="1113" s="15" customFormat="1" ht="13.5" spans="1:3">
      <c r="A1113" s="31">
        <v>2200506</v>
      </c>
      <c r="B1113" s="56" t="s">
        <v>902</v>
      </c>
      <c r="C1113" s="33"/>
    </row>
    <row r="1114" s="15" customFormat="1" ht="13.5" spans="1:3">
      <c r="A1114" s="31">
        <v>2200507</v>
      </c>
      <c r="B1114" s="56" t="s">
        <v>903</v>
      </c>
      <c r="C1114" s="33"/>
    </row>
    <row r="1115" s="15" customFormat="1" ht="13.5" spans="1:3">
      <c r="A1115" s="31">
        <v>2200508</v>
      </c>
      <c r="B1115" s="56" t="s">
        <v>904</v>
      </c>
      <c r="C1115" s="33"/>
    </row>
    <row r="1116" s="15" customFormat="1" ht="13.5" spans="1:3">
      <c r="A1116" s="31">
        <v>2200509</v>
      </c>
      <c r="B1116" s="56" t="s">
        <v>905</v>
      </c>
      <c r="C1116" s="33"/>
    </row>
    <row r="1117" s="15" customFormat="1" ht="13.5" spans="1:3">
      <c r="A1117" s="31">
        <v>2200510</v>
      </c>
      <c r="B1117" s="56" t="s">
        <v>906</v>
      </c>
      <c r="C1117" s="33"/>
    </row>
    <row r="1118" s="15" customFormat="1" ht="13.5" spans="1:3">
      <c r="A1118" s="31">
        <v>2200511</v>
      </c>
      <c r="B1118" s="56" t="s">
        <v>907</v>
      </c>
      <c r="C1118" s="33"/>
    </row>
    <row r="1119" s="15" customFormat="1" ht="13.5" spans="1:3">
      <c r="A1119" s="31">
        <v>2200512</v>
      </c>
      <c r="B1119" s="56" t="s">
        <v>908</v>
      </c>
      <c r="C1119" s="33"/>
    </row>
    <row r="1120" s="15" customFormat="1" ht="13.5" spans="1:3">
      <c r="A1120" s="31">
        <v>2200513</v>
      </c>
      <c r="B1120" s="56" t="s">
        <v>909</v>
      </c>
      <c r="C1120" s="33"/>
    </row>
    <row r="1121" s="15" customFormat="1" ht="13.5" spans="1:3">
      <c r="A1121" s="31">
        <v>2200514</v>
      </c>
      <c r="B1121" s="56" t="s">
        <v>910</v>
      </c>
      <c r="C1121" s="33"/>
    </row>
    <row r="1122" s="15" customFormat="1" ht="13.5" spans="1:3">
      <c r="A1122" s="31">
        <v>2200599</v>
      </c>
      <c r="B1122" s="56" t="s">
        <v>911</v>
      </c>
      <c r="C1122" s="33"/>
    </row>
    <row r="1123" s="15" customFormat="1" ht="13.5" spans="1:3">
      <c r="A1123" s="47">
        <v>22099</v>
      </c>
      <c r="B1123" s="53" t="s">
        <v>912</v>
      </c>
      <c r="C1123" s="49"/>
    </row>
    <row r="1124" s="15" customFormat="1" ht="13.5" spans="1:3">
      <c r="A1124" s="25">
        <v>221</v>
      </c>
      <c r="B1124" s="54" t="s">
        <v>913</v>
      </c>
      <c r="C1124" s="46">
        <f>SUM(C1125,C1136,C1140)</f>
        <v>40</v>
      </c>
    </row>
    <row r="1125" s="15" customFormat="1" ht="13.5" spans="1:3">
      <c r="A1125" s="28">
        <v>22101</v>
      </c>
      <c r="B1125" s="55" t="s">
        <v>914</v>
      </c>
      <c r="C1125" s="30">
        <f>SUM(C1126:C1135)</f>
        <v>0</v>
      </c>
    </row>
    <row r="1126" s="15" customFormat="1" ht="13.5" spans="1:3">
      <c r="A1126" s="31">
        <v>2210101</v>
      </c>
      <c r="B1126" s="56" t="s">
        <v>915</v>
      </c>
      <c r="C1126" s="33"/>
    </row>
    <row r="1127" s="15" customFormat="1" ht="13.5" spans="1:3">
      <c r="A1127" s="31">
        <v>2210102</v>
      </c>
      <c r="B1127" s="56" t="s">
        <v>916</v>
      </c>
      <c r="C1127" s="33"/>
    </row>
    <row r="1128" s="15" customFormat="1" ht="13.5" spans="1:3">
      <c r="A1128" s="31">
        <v>2210103</v>
      </c>
      <c r="B1128" s="56" t="s">
        <v>917</v>
      </c>
      <c r="C1128" s="33"/>
    </row>
    <row r="1129" s="15" customFormat="1" ht="13.5" spans="1:3">
      <c r="A1129" s="31">
        <v>2210104</v>
      </c>
      <c r="B1129" s="56" t="s">
        <v>918</v>
      </c>
      <c r="C1129" s="33"/>
    </row>
    <row r="1130" s="15" customFormat="1" ht="13.5" spans="1:3">
      <c r="A1130" s="31">
        <v>2210105</v>
      </c>
      <c r="B1130" s="56" t="s">
        <v>919</v>
      </c>
      <c r="C1130" s="33"/>
    </row>
    <row r="1131" s="15" customFormat="1" ht="13.5" spans="1:3">
      <c r="A1131" s="31">
        <v>2210106</v>
      </c>
      <c r="B1131" s="56" t="s">
        <v>920</v>
      </c>
      <c r="C1131" s="33"/>
    </row>
    <row r="1132" s="15" customFormat="1" ht="13.5" spans="1:3">
      <c r="A1132" s="31">
        <v>2210107</v>
      </c>
      <c r="B1132" s="56" t="s">
        <v>921</v>
      </c>
      <c r="C1132" s="33"/>
    </row>
    <row r="1133" s="15" customFormat="1" ht="13.5" spans="1:3">
      <c r="A1133" s="31">
        <v>2210108</v>
      </c>
      <c r="B1133" s="56" t="s">
        <v>922</v>
      </c>
      <c r="C1133" s="33"/>
    </row>
    <row r="1134" s="15" customFormat="1" ht="13.5" spans="1:3">
      <c r="A1134" s="31">
        <v>2210109</v>
      </c>
      <c r="B1134" s="56" t="s">
        <v>923</v>
      </c>
      <c r="C1134" s="33"/>
    </row>
    <row r="1135" s="15" customFormat="1" ht="13.5" spans="1:3">
      <c r="A1135" s="31">
        <v>2210199</v>
      </c>
      <c r="B1135" s="56" t="s">
        <v>924</v>
      </c>
      <c r="C1135" s="33"/>
    </row>
    <row r="1136" s="15" customFormat="1" ht="13.5" spans="1:3">
      <c r="A1136" s="28">
        <v>22102</v>
      </c>
      <c r="B1136" s="55" t="s">
        <v>925</v>
      </c>
      <c r="C1136" s="30">
        <f>SUM(C1137:C1139)</f>
        <v>40</v>
      </c>
    </row>
    <row r="1137" s="15" customFormat="1" ht="13.5" spans="1:3">
      <c r="A1137" s="31">
        <v>2210201</v>
      </c>
      <c r="B1137" s="56" t="s">
        <v>926</v>
      </c>
      <c r="C1137" s="33">
        <v>40</v>
      </c>
    </row>
    <row r="1138" s="15" customFormat="1" ht="13.5" spans="1:3">
      <c r="A1138" s="31">
        <v>2210202</v>
      </c>
      <c r="B1138" s="56" t="s">
        <v>927</v>
      </c>
      <c r="C1138" s="33"/>
    </row>
    <row r="1139" s="15" customFormat="1" ht="13.5" spans="1:3">
      <c r="A1139" s="31">
        <v>2210203</v>
      </c>
      <c r="B1139" s="56" t="s">
        <v>928</v>
      </c>
      <c r="C1139" s="33"/>
    </row>
    <row r="1140" s="15" customFormat="1" ht="13.5" spans="1:3">
      <c r="A1140" s="28">
        <v>22103</v>
      </c>
      <c r="B1140" s="55" t="s">
        <v>929</v>
      </c>
      <c r="C1140" s="30">
        <f>SUM(C1141:C1143)</f>
        <v>0</v>
      </c>
    </row>
    <row r="1141" s="15" customFormat="1" ht="13.5" spans="1:3">
      <c r="A1141" s="31">
        <v>2210301</v>
      </c>
      <c r="B1141" s="56" t="s">
        <v>930</v>
      </c>
      <c r="C1141" s="33"/>
    </row>
    <row r="1142" s="15" customFormat="1" ht="13.5" spans="1:3">
      <c r="A1142" s="31">
        <v>2210302</v>
      </c>
      <c r="B1142" s="56" t="s">
        <v>931</v>
      </c>
      <c r="C1142" s="33"/>
    </row>
    <row r="1143" s="15" customFormat="1" ht="13.5" spans="1:3">
      <c r="A1143" s="31">
        <v>2210399</v>
      </c>
      <c r="B1143" s="56" t="s">
        <v>932</v>
      </c>
      <c r="C1143" s="33"/>
    </row>
    <row r="1144" s="15" customFormat="1" ht="13.5" spans="1:3">
      <c r="A1144" s="25">
        <v>222</v>
      </c>
      <c r="B1144" s="54" t="s">
        <v>933</v>
      </c>
      <c r="C1144" s="46">
        <f>SUM(C1145,C1163,C1169,C1175)</f>
        <v>0</v>
      </c>
    </row>
    <row r="1145" s="15" customFormat="1" ht="13.5" spans="1:3">
      <c r="A1145" s="28">
        <v>22201</v>
      </c>
      <c r="B1145" s="55" t="s">
        <v>934</v>
      </c>
      <c r="C1145" s="30">
        <f>SUM(C1146:C1162)</f>
        <v>0</v>
      </c>
    </row>
    <row r="1146" s="15" customFormat="1" ht="13.5" spans="1:3">
      <c r="A1146" s="31">
        <v>2220101</v>
      </c>
      <c r="B1146" s="56" t="s">
        <v>65</v>
      </c>
      <c r="C1146" s="33"/>
    </row>
    <row r="1147" s="15" customFormat="1" ht="13.5" spans="1:3">
      <c r="A1147" s="31">
        <v>2220102</v>
      </c>
      <c r="B1147" s="56" t="s">
        <v>66</v>
      </c>
      <c r="C1147" s="33"/>
    </row>
    <row r="1148" s="15" customFormat="1" ht="13.5" spans="1:3">
      <c r="A1148" s="31">
        <v>2220103</v>
      </c>
      <c r="B1148" s="56" t="s">
        <v>67</v>
      </c>
      <c r="C1148" s="33"/>
    </row>
    <row r="1149" s="15" customFormat="1" ht="13.5" spans="1:3">
      <c r="A1149" s="31">
        <v>2220104</v>
      </c>
      <c r="B1149" s="56" t="s">
        <v>935</v>
      </c>
      <c r="C1149" s="33"/>
    </row>
    <row r="1150" s="15" customFormat="1" ht="13.5" spans="1:3">
      <c r="A1150" s="31">
        <v>2220105</v>
      </c>
      <c r="B1150" s="56" t="s">
        <v>936</v>
      </c>
      <c r="C1150" s="33"/>
    </row>
    <row r="1151" s="15" customFormat="1" ht="13.5" spans="1:3">
      <c r="A1151" s="31">
        <v>2220106</v>
      </c>
      <c r="B1151" s="56" t="s">
        <v>937</v>
      </c>
      <c r="C1151" s="33"/>
    </row>
    <row r="1152" s="15" customFormat="1" ht="13.5" spans="1:3">
      <c r="A1152" s="31">
        <v>2220107</v>
      </c>
      <c r="B1152" s="56" t="s">
        <v>938</v>
      </c>
      <c r="C1152" s="33"/>
    </row>
    <row r="1153" s="15" customFormat="1" ht="13.5" spans="1:3">
      <c r="A1153" s="31">
        <v>2220112</v>
      </c>
      <c r="B1153" s="56" t="s">
        <v>939</v>
      </c>
      <c r="C1153" s="33"/>
    </row>
    <row r="1154" s="15" customFormat="1" ht="13.5" spans="1:3">
      <c r="A1154" s="31">
        <v>2220113</v>
      </c>
      <c r="B1154" s="56" t="s">
        <v>940</v>
      </c>
      <c r="C1154" s="33"/>
    </row>
    <row r="1155" s="15" customFormat="1" ht="13.5" spans="1:3">
      <c r="A1155" s="31">
        <v>2220114</v>
      </c>
      <c r="B1155" s="56" t="s">
        <v>941</v>
      </c>
      <c r="C1155" s="33"/>
    </row>
    <row r="1156" s="15" customFormat="1" ht="13.5" spans="1:3">
      <c r="A1156" s="31">
        <v>2220115</v>
      </c>
      <c r="B1156" s="56" t="s">
        <v>942</v>
      </c>
      <c r="C1156" s="33"/>
    </row>
    <row r="1157" s="15" customFormat="1" ht="13.5" spans="1:3">
      <c r="A1157" s="31">
        <v>2220118</v>
      </c>
      <c r="B1157" s="56" t="s">
        <v>943</v>
      </c>
      <c r="C1157" s="33"/>
    </row>
    <row r="1158" s="15" customFormat="1" ht="13.5" spans="1:3">
      <c r="A1158" s="31">
        <v>2220119</v>
      </c>
      <c r="B1158" s="56" t="s">
        <v>944</v>
      </c>
      <c r="C1158" s="33"/>
    </row>
    <row r="1159" s="15" customFormat="1" ht="13.5" spans="1:3">
      <c r="A1159" s="31">
        <v>2220120</v>
      </c>
      <c r="B1159" s="56" t="s">
        <v>945</v>
      </c>
      <c r="C1159" s="33"/>
    </row>
    <row r="1160" s="15" customFormat="1" ht="13.5" spans="1:3">
      <c r="A1160" s="31">
        <v>2220121</v>
      </c>
      <c r="B1160" s="56" t="s">
        <v>946</v>
      </c>
      <c r="C1160" s="33"/>
    </row>
    <row r="1161" s="15" customFormat="1" ht="13.5" spans="1:3">
      <c r="A1161" s="31">
        <v>2220150</v>
      </c>
      <c r="B1161" s="56" t="s">
        <v>74</v>
      </c>
      <c r="C1161" s="33"/>
    </row>
    <row r="1162" s="15" customFormat="1" ht="13.5" spans="1:3">
      <c r="A1162" s="31">
        <v>2220199</v>
      </c>
      <c r="B1162" s="56" t="s">
        <v>947</v>
      </c>
      <c r="C1162" s="33"/>
    </row>
    <row r="1163" s="15" customFormat="1" ht="13.5" spans="1:3">
      <c r="A1163" s="28">
        <v>22203</v>
      </c>
      <c r="B1163" s="55" t="s">
        <v>948</v>
      </c>
      <c r="C1163" s="30">
        <f>SUM(C1164:C1168)</f>
        <v>0</v>
      </c>
    </row>
    <row r="1164" s="15" customFormat="1" ht="13.5" spans="1:3">
      <c r="A1164" s="31">
        <v>2220301</v>
      </c>
      <c r="B1164" s="56" t="s">
        <v>949</v>
      </c>
      <c r="C1164" s="33"/>
    </row>
    <row r="1165" s="15" customFormat="1" ht="13.5" spans="1:3">
      <c r="A1165" s="31">
        <v>2220303</v>
      </c>
      <c r="B1165" s="56" t="s">
        <v>950</v>
      </c>
      <c r="C1165" s="33"/>
    </row>
    <row r="1166" s="15" customFormat="1" ht="13.5" spans="1:3">
      <c r="A1166" s="31">
        <v>2220304</v>
      </c>
      <c r="B1166" s="56" t="s">
        <v>951</v>
      </c>
      <c r="C1166" s="33"/>
    </row>
    <row r="1167" s="15" customFormat="1" ht="13.5" spans="1:3">
      <c r="A1167" s="31">
        <v>2220305</v>
      </c>
      <c r="B1167" s="56" t="s">
        <v>952</v>
      </c>
      <c r="C1167" s="33"/>
    </row>
    <row r="1168" s="15" customFormat="1" ht="13.5" spans="1:3">
      <c r="A1168" s="31">
        <v>2220399</v>
      </c>
      <c r="B1168" s="56" t="s">
        <v>953</v>
      </c>
      <c r="C1168" s="33"/>
    </row>
    <row r="1169" s="15" customFormat="1" ht="13.5" spans="1:3">
      <c r="A1169" s="28">
        <v>22204</v>
      </c>
      <c r="B1169" s="55" t="s">
        <v>954</v>
      </c>
      <c r="C1169" s="30">
        <f>SUM(C1170:C1174)</f>
        <v>0</v>
      </c>
    </row>
    <row r="1170" s="15" customFormat="1" ht="13.5" spans="1:3">
      <c r="A1170" s="31">
        <v>2220401</v>
      </c>
      <c r="B1170" s="56" t="s">
        <v>955</v>
      </c>
      <c r="C1170" s="33"/>
    </row>
    <row r="1171" s="15" customFormat="1" ht="13.5" spans="1:3">
      <c r="A1171" s="31">
        <v>2220402</v>
      </c>
      <c r="B1171" s="56" t="s">
        <v>956</v>
      </c>
      <c r="C1171" s="33"/>
    </row>
    <row r="1172" s="15" customFormat="1" ht="13.5" spans="1:3">
      <c r="A1172" s="31">
        <v>2220403</v>
      </c>
      <c r="B1172" s="56" t="s">
        <v>957</v>
      </c>
      <c r="C1172" s="33"/>
    </row>
    <row r="1173" s="15" customFormat="1" ht="13.5" spans="1:3">
      <c r="A1173" s="31">
        <v>2220404</v>
      </c>
      <c r="B1173" s="56" t="s">
        <v>958</v>
      </c>
      <c r="C1173" s="33"/>
    </row>
    <row r="1174" s="15" customFormat="1" ht="13.5" spans="1:3">
      <c r="A1174" s="31">
        <v>2220499</v>
      </c>
      <c r="B1174" s="56" t="s">
        <v>959</v>
      </c>
      <c r="C1174" s="33"/>
    </row>
    <row r="1175" s="15" customFormat="1" ht="13.5" spans="1:3">
      <c r="A1175" s="28">
        <v>22205</v>
      </c>
      <c r="B1175" s="55" t="s">
        <v>960</v>
      </c>
      <c r="C1175" s="30">
        <f>SUM(C1176:C1187)</f>
        <v>0</v>
      </c>
    </row>
    <row r="1176" s="15" customFormat="1" ht="13.5" spans="1:3">
      <c r="A1176" s="31">
        <v>2220501</v>
      </c>
      <c r="B1176" s="56" t="s">
        <v>961</v>
      </c>
      <c r="C1176" s="33"/>
    </row>
    <row r="1177" s="15" customFormat="1" ht="13.5" spans="1:3">
      <c r="A1177" s="31">
        <v>2220502</v>
      </c>
      <c r="B1177" s="56" t="s">
        <v>962</v>
      </c>
      <c r="C1177" s="33"/>
    </row>
    <row r="1178" s="15" customFormat="1" ht="13.5" spans="1:3">
      <c r="A1178" s="31">
        <v>2220503</v>
      </c>
      <c r="B1178" s="56" t="s">
        <v>963</v>
      </c>
      <c r="C1178" s="33"/>
    </row>
    <row r="1179" s="15" customFormat="1" ht="13.5" spans="1:3">
      <c r="A1179" s="31">
        <v>2220504</v>
      </c>
      <c r="B1179" s="56" t="s">
        <v>964</v>
      </c>
      <c r="C1179" s="33"/>
    </row>
    <row r="1180" s="15" customFormat="1" ht="13.5" spans="1:3">
      <c r="A1180" s="31">
        <v>2220505</v>
      </c>
      <c r="B1180" s="56" t="s">
        <v>965</v>
      </c>
      <c r="C1180" s="33"/>
    </row>
    <row r="1181" s="15" customFormat="1" ht="13.5" spans="1:3">
      <c r="A1181" s="31">
        <v>2220506</v>
      </c>
      <c r="B1181" s="56" t="s">
        <v>966</v>
      </c>
      <c r="C1181" s="33"/>
    </row>
    <row r="1182" s="15" customFormat="1" ht="13.5" spans="1:3">
      <c r="A1182" s="31">
        <v>2220507</v>
      </c>
      <c r="B1182" s="56" t="s">
        <v>967</v>
      </c>
      <c r="C1182" s="33"/>
    </row>
    <row r="1183" s="15" customFormat="1" ht="13.5" spans="1:3">
      <c r="A1183" s="31">
        <v>2220508</v>
      </c>
      <c r="B1183" s="56" t="s">
        <v>968</v>
      </c>
      <c r="C1183" s="33"/>
    </row>
    <row r="1184" s="15" customFormat="1" ht="13.5" spans="1:3">
      <c r="A1184" s="31">
        <v>2220509</v>
      </c>
      <c r="B1184" s="56" t="s">
        <v>969</v>
      </c>
      <c r="C1184" s="33"/>
    </row>
    <row r="1185" s="15" customFormat="1" ht="13.5" spans="1:3">
      <c r="A1185" s="31">
        <v>2220510</v>
      </c>
      <c r="B1185" s="56" t="s">
        <v>970</v>
      </c>
      <c r="C1185" s="33"/>
    </row>
    <row r="1186" s="15" customFormat="1" ht="13.5" spans="1:3">
      <c r="A1186" s="31">
        <v>2220511</v>
      </c>
      <c r="B1186" s="56" t="s">
        <v>971</v>
      </c>
      <c r="C1186" s="33"/>
    </row>
    <row r="1187" s="15" customFormat="1" ht="13.5" spans="1:3">
      <c r="A1187" s="31">
        <v>2220599</v>
      </c>
      <c r="B1187" s="56" t="s">
        <v>972</v>
      </c>
      <c r="C1187" s="33"/>
    </row>
    <row r="1188" s="15" customFormat="1" ht="13.5" spans="1:3">
      <c r="A1188" s="25">
        <v>224</v>
      </c>
      <c r="B1188" s="54" t="s">
        <v>973</v>
      </c>
      <c r="C1188" s="46">
        <f>SUM(C1189,C1200,C1206,C1214,C1227,C1231,C1235)</f>
        <v>0</v>
      </c>
    </row>
    <row r="1189" s="15" customFormat="1" ht="13.5" spans="1:3">
      <c r="A1189" s="28">
        <v>22401</v>
      </c>
      <c r="B1189" s="55" t="s">
        <v>974</v>
      </c>
      <c r="C1189" s="30">
        <f>SUM(C1190:C1199)</f>
        <v>0</v>
      </c>
    </row>
    <row r="1190" s="15" customFormat="1" ht="13.5" spans="1:3">
      <c r="A1190" s="31">
        <v>2240101</v>
      </c>
      <c r="B1190" s="56" t="s">
        <v>65</v>
      </c>
      <c r="C1190" s="33"/>
    </row>
    <row r="1191" s="15" customFormat="1" ht="13.5" spans="1:3">
      <c r="A1191" s="31">
        <v>2240102</v>
      </c>
      <c r="B1191" s="56" t="s">
        <v>66</v>
      </c>
      <c r="C1191" s="33"/>
    </row>
    <row r="1192" s="15" customFormat="1" ht="13.5" spans="1:3">
      <c r="A1192" s="31">
        <v>2240103</v>
      </c>
      <c r="B1192" s="56" t="s">
        <v>67</v>
      </c>
      <c r="C1192" s="33"/>
    </row>
    <row r="1193" s="15" customFormat="1" ht="13.5" spans="1:3">
      <c r="A1193" s="31">
        <v>2240104</v>
      </c>
      <c r="B1193" s="56" t="s">
        <v>975</v>
      </c>
      <c r="C1193" s="33"/>
    </row>
    <row r="1194" s="15" customFormat="1" ht="13.5" spans="1:3">
      <c r="A1194" s="31">
        <v>2240105</v>
      </c>
      <c r="B1194" s="56" t="s">
        <v>976</v>
      </c>
      <c r="C1194" s="33"/>
    </row>
    <row r="1195" s="15" customFormat="1" ht="13.5" spans="1:3">
      <c r="A1195" s="31">
        <v>2240106</v>
      </c>
      <c r="B1195" s="56" t="s">
        <v>977</v>
      </c>
      <c r="C1195" s="33"/>
    </row>
    <row r="1196" s="15" customFormat="1" ht="13.5" spans="1:3">
      <c r="A1196" s="31">
        <v>2240108</v>
      </c>
      <c r="B1196" s="56" t="s">
        <v>978</v>
      </c>
      <c r="C1196" s="33"/>
    </row>
    <row r="1197" s="15" customFormat="1" ht="13.5" spans="1:3">
      <c r="A1197" s="31">
        <v>2240109</v>
      </c>
      <c r="B1197" s="56" t="s">
        <v>979</v>
      </c>
      <c r="C1197" s="33"/>
    </row>
    <row r="1198" s="15" customFormat="1" ht="13.5" spans="1:3">
      <c r="A1198" s="31">
        <v>2240150</v>
      </c>
      <c r="B1198" s="56" t="s">
        <v>74</v>
      </c>
      <c r="C1198" s="33"/>
    </row>
    <row r="1199" s="15" customFormat="1" ht="13.5" spans="1:3">
      <c r="A1199" s="31">
        <v>2240199</v>
      </c>
      <c r="B1199" s="56" t="s">
        <v>980</v>
      </c>
      <c r="C1199" s="33"/>
    </row>
    <row r="1200" s="15" customFormat="1" ht="13.5" spans="1:3">
      <c r="A1200" s="28">
        <v>22402</v>
      </c>
      <c r="B1200" s="55" t="s">
        <v>981</v>
      </c>
      <c r="C1200" s="30">
        <f>SUM(C1201:C1205)</f>
        <v>0</v>
      </c>
    </row>
    <row r="1201" s="15" customFormat="1" ht="13.5" spans="1:3">
      <c r="A1201" s="31">
        <v>2240201</v>
      </c>
      <c r="B1201" s="56" t="s">
        <v>65</v>
      </c>
      <c r="C1201" s="33"/>
    </row>
    <row r="1202" s="15" customFormat="1" ht="13.5" spans="1:3">
      <c r="A1202" s="31">
        <v>2240202</v>
      </c>
      <c r="B1202" s="56" t="s">
        <v>66</v>
      </c>
      <c r="C1202" s="33"/>
    </row>
    <row r="1203" s="15" customFormat="1" ht="13.5" spans="1:3">
      <c r="A1203" s="31">
        <v>2240203</v>
      </c>
      <c r="B1203" s="56" t="s">
        <v>67</v>
      </c>
      <c r="C1203" s="33"/>
    </row>
    <row r="1204" s="15" customFormat="1" ht="13.5" spans="1:3">
      <c r="A1204" s="31">
        <v>2240204</v>
      </c>
      <c r="B1204" s="56" t="s">
        <v>982</v>
      </c>
      <c r="C1204" s="33"/>
    </row>
    <row r="1205" s="15" customFormat="1" ht="13.5" spans="1:3">
      <c r="A1205" s="31">
        <v>2240299</v>
      </c>
      <c r="B1205" s="56" t="s">
        <v>983</v>
      </c>
      <c r="C1205" s="33"/>
    </row>
    <row r="1206" s="15" customFormat="1" ht="13.5" spans="1:3">
      <c r="A1206" s="28">
        <v>22404</v>
      </c>
      <c r="B1206" s="55" t="s">
        <v>984</v>
      </c>
      <c r="C1206" s="30">
        <f>SUM(C1207:C1213)</f>
        <v>0</v>
      </c>
    </row>
    <row r="1207" s="15" customFormat="1" ht="13.5" spans="1:3">
      <c r="A1207" s="31">
        <v>2240401</v>
      </c>
      <c r="B1207" s="56" t="s">
        <v>65</v>
      </c>
      <c r="C1207" s="33"/>
    </row>
    <row r="1208" s="15" customFormat="1" ht="13.5" spans="1:3">
      <c r="A1208" s="31">
        <v>2240402</v>
      </c>
      <c r="B1208" s="56" t="s">
        <v>66</v>
      </c>
      <c r="C1208" s="33"/>
    </row>
    <row r="1209" s="15" customFormat="1" ht="13.5" spans="1:3">
      <c r="A1209" s="31">
        <v>2240403</v>
      </c>
      <c r="B1209" s="56" t="s">
        <v>67</v>
      </c>
      <c r="C1209" s="33"/>
    </row>
    <row r="1210" s="15" customFormat="1" ht="13.5" spans="1:3">
      <c r="A1210" s="31">
        <v>2240404</v>
      </c>
      <c r="B1210" s="56" t="s">
        <v>985</v>
      </c>
      <c r="C1210" s="33"/>
    </row>
    <row r="1211" s="15" customFormat="1" ht="13.5" spans="1:3">
      <c r="A1211" s="31">
        <v>2240405</v>
      </c>
      <c r="B1211" s="56" t="s">
        <v>986</v>
      </c>
      <c r="C1211" s="33"/>
    </row>
    <row r="1212" s="15" customFormat="1" ht="13.5" spans="1:3">
      <c r="A1212" s="31">
        <v>2240450</v>
      </c>
      <c r="B1212" s="56" t="s">
        <v>74</v>
      </c>
      <c r="C1212" s="33"/>
    </row>
    <row r="1213" s="15" customFormat="1" ht="13.5" spans="1:3">
      <c r="A1213" s="31">
        <v>2240499</v>
      </c>
      <c r="B1213" s="56" t="s">
        <v>987</v>
      </c>
      <c r="C1213" s="33"/>
    </row>
    <row r="1214" s="15" customFormat="1" ht="13.5" spans="1:3">
      <c r="A1214" s="28">
        <v>22405</v>
      </c>
      <c r="B1214" s="55" t="s">
        <v>988</v>
      </c>
      <c r="C1214" s="30">
        <f>SUM(C1215:C1226)</f>
        <v>0</v>
      </c>
    </row>
    <row r="1215" s="15" customFormat="1" ht="13.5" spans="1:3">
      <c r="A1215" s="31">
        <v>2240501</v>
      </c>
      <c r="B1215" s="56" t="s">
        <v>65</v>
      </c>
      <c r="C1215" s="33"/>
    </row>
    <row r="1216" s="15" customFormat="1" ht="13.5" spans="1:3">
      <c r="A1216" s="31">
        <v>2240502</v>
      </c>
      <c r="B1216" s="56" t="s">
        <v>66</v>
      </c>
      <c r="C1216" s="33"/>
    </row>
    <row r="1217" s="15" customFormat="1" ht="13.5" spans="1:3">
      <c r="A1217" s="31">
        <v>2240503</v>
      </c>
      <c r="B1217" s="56" t="s">
        <v>67</v>
      </c>
      <c r="C1217" s="33"/>
    </row>
    <row r="1218" s="15" customFormat="1" ht="13.5" spans="1:3">
      <c r="A1218" s="31">
        <v>2240504</v>
      </c>
      <c r="B1218" s="56" t="s">
        <v>989</v>
      </c>
      <c r="C1218" s="33"/>
    </row>
    <row r="1219" s="15" customFormat="1" ht="13.5" spans="1:3">
      <c r="A1219" s="31">
        <v>2240505</v>
      </c>
      <c r="B1219" s="56" t="s">
        <v>990</v>
      </c>
      <c r="C1219" s="33"/>
    </row>
    <row r="1220" s="15" customFormat="1" ht="13.5" spans="1:3">
      <c r="A1220" s="31">
        <v>2240506</v>
      </c>
      <c r="B1220" s="56" t="s">
        <v>991</v>
      </c>
      <c r="C1220" s="33"/>
    </row>
    <row r="1221" s="15" customFormat="1" ht="13.5" spans="1:3">
      <c r="A1221" s="31">
        <v>2240507</v>
      </c>
      <c r="B1221" s="56" t="s">
        <v>992</v>
      </c>
      <c r="C1221" s="33"/>
    </row>
    <row r="1222" s="15" customFormat="1" ht="13.5" spans="1:3">
      <c r="A1222" s="31">
        <v>2240508</v>
      </c>
      <c r="B1222" s="56" t="s">
        <v>993</v>
      </c>
      <c r="C1222" s="33"/>
    </row>
    <row r="1223" s="15" customFormat="1" ht="13.5" spans="1:3">
      <c r="A1223" s="31">
        <v>2240509</v>
      </c>
      <c r="B1223" s="56" t="s">
        <v>994</v>
      </c>
      <c r="C1223" s="33"/>
    </row>
    <row r="1224" s="15" customFormat="1" ht="13.5" spans="1:3">
      <c r="A1224" s="31">
        <v>2240510</v>
      </c>
      <c r="B1224" s="56" t="s">
        <v>995</v>
      </c>
      <c r="C1224" s="33"/>
    </row>
    <row r="1225" s="15" customFormat="1" ht="13.5" spans="1:3">
      <c r="A1225" s="31">
        <v>2240550</v>
      </c>
      <c r="B1225" s="56" t="s">
        <v>996</v>
      </c>
      <c r="C1225" s="33"/>
    </row>
    <row r="1226" s="15" customFormat="1" ht="13.5" spans="1:3">
      <c r="A1226" s="31">
        <v>2240599</v>
      </c>
      <c r="B1226" s="56" t="s">
        <v>997</v>
      </c>
      <c r="C1226" s="33"/>
    </row>
    <row r="1227" s="15" customFormat="1" ht="13.5" spans="1:3">
      <c r="A1227" s="28">
        <v>22406</v>
      </c>
      <c r="B1227" s="55" t="s">
        <v>998</v>
      </c>
      <c r="C1227" s="30">
        <f>SUM(C1228:C1230)</f>
        <v>0</v>
      </c>
    </row>
    <row r="1228" s="15" customFormat="1" ht="13.5" spans="1:3">
      <c r="A1228" s="31">
        <v>2240601</v>
      </c>
      <c r="B1228" s="56" t="s">
        <v>999</v>
      </c>
      <c r="C1228" s="33"/>
    </row>
    <row r="1229" s="15" customFormat="1" ht="13.5" spans="1:3">
      <c r="A1229" s="31">
        <v>2240602</v>
      </c>
      <c r="B1229" s="56" t="s">
        <v>1000</v>
      </c>
      <c r="C1229" s="33"/>
    </row>
    <row r="1230" s="15" customFormat="1" ht="13.5" spans="1:3">
      <c r="A1230" s="31">
        <v>2240699</v>
      </c>
      <c r="B1230" s="56" t="s">
        <v>1001</v>
      </c>
      <c r="C1230" s="33"/>
    </row>
    <row r="1231" s="15" customFormat="1" ht="13.5" spans="1:3">
      <c r="A1231" s="28">
        <v>22407</v>
      </c>
      <c r="B1231" s="55" t="s">
        <v>1002</v>
      </c>
      <c r="C1231" s="30">
        <f>SUM(C1232:C1234)</f>
        <v>0</v>
      </c>
    </row>
    <row r="1232" s="15" customFormat="1" ht="13.5" spans="1:3">
      <c r="A1232" s="31">
        <v>2240703</v>
      </c>
      <c r="B1232" s="56" t="s">
        <v>1003</v>
      </c>
      <c r="C1232" s="33"/>
    </row>
    <row r="1233" s="15" customFormat="1" ht="13.5" spans="1:3">
      <c r="A1233" s="31">
        <v>2240704</v>
      </c>
      <c r="B1233" s="56" t="s">
        <v>1004</v>
      </c>
      <c r="C1233" s="33"/>
    </row>
    <row r="1234" s="15" customFormat="1" ht="13.5" spans="1:3">
      <c r="A1234" s="31">
        <v>2240799</v>
      </c>
      <c r="B1234" s="56" t="s">
        <v>1005</v>
      </c>
      <c r="C1234" s="33"/>
    </row>
    <row r="1235" s="15" customFormat="1" ht="13.5" spans="1:3">
      <c r="A1235" s="47">
        <v>22499</v>
      </c>
      <c r="B1235" s="53" t="s">
        <v>1006</v>
      </c>
      <c r="C1235" s="49"/>
    </row>
    <row r="1236" s="15" customFormat="1" ht="13.5" spans="1:3">
      <c r="A1236" s="25">
        <v>227</v>
      </c>
      <c r="B1236" s="54" t="s">
        <v>1007</v>
      </c>
      <c r="C1236" s="46"/>
    </row>
    <row r="1237" s="15" customFormat="1" ht="13.5" spans="1:3">
      <c r="A1237" s="25">
        <v>229</v>
      </c>
      <c r="B1237" s="26" t="s">
        <v>1008</v>
      </c>
      <c r="C1237" s="46">
        <f>SUM(C1238,C1239)</f>
        <v>0</v>
      </c>
    </row>
    <row r="1238" s="15" customFormat="1" ht="13.5" spans="1:3">
      <c r="A1238" s="47">
        <v>22902</v>
      </c>
      <c r="B1238" s="52" t="s">
        <v>1009</v>
      </c>
      <c r="C1238" s="49"/>
    </row>
    <row r="1239" s="15" customFormat="1" ht="13.5" spans="1:3">
      <c r="A1239" s="47">
        <v>22999</v>
      </c>
      <c r="B1239" s="52" t="s">
        <v>875</v>
      </c>
      <c r="C1239" s="49"/>
    </row>
    <row r="1240" s="15" customFormat="1" ht="13.5" spans="1:3">
      <c r="A1240" s="25">
        <v>232</v>
      </c>
      <c r="B1240" s="54" t="s">
        <v>1010</v>
      </c>
      <c r="C1240" s="46">
        <f>SUM(C1241)</f>
        <v>0</v>
      </c>
    </row>
    <row r="1241" s="15" customFormat="1" ht="13.5" spans="1:3">
      <c r="A1241" s="28">
        <v>23203</v>
      </c>
      <c r="B1241" s="55" t="s">
        <v>1011</v>
      </c>
      <c r="C1241" s="30">
        <f>SUM(C1242:C1245)</f>
        <v>0</v>
      </c>
    </row>
    <row r="1242" s="15" customFormat="1" ht="13.5" spans="1:3">
      <c r="A1242" s="31">
        <v>2320301</v>
      </c>
      <c r="B1242" s="56" t="s">
        <v>1012</v>
      </c>
      <c r="C1242" s="33"/>
    </row>
    <row r="1243" s="15" customFormat="1" ht="13.5" spans="1:3">
      <c r="A1243" s="31">
        <v>2320302</v>
      </c>
      <c r="B1243" s="56" t="s">
        <v>1013</v>
      </c>
      <c r="C1243" s="33"/>
    </row>
    <row r="1244" s="15" customFormat="1" ht="13.5" spans="1:3">
      <c r="A1244" s="31">
        <v>2320303</v>
      </c>
      <c r="B1244" s="56" t="s">
        <v>1014</v>
      </c>
      <c r="C1244" s="33"/>
    </row>
    <row r="1245" s="15" customFormat="1" ht="13.5" spans="1:3">
      <c r="A1245" s="31">
        <v>2320399</v>
      </c>
      <c r="B1245" s="56" t="s">
        <v>1015</v>
      </c>
      <c r="C1245" s="33"/>
    </row>
    <row r="1246" s="15" customFormat="1" ht="13.5" spans="1:3">
      <c r="A1246" s="25">
        <v>233</v>
      </c>
      <c r="B1246" s="26" t="s">
        <v>1016</v>
      </c>
      <c r="C1246" s="46">
        <f>SUM(C1247)</f>
        <v>0</v>
      </c>
    </row>
    <row r="1247" s="15" customFormat="1" ht="13.5" spans="1:3">
      <c r="A1247" s="47">
        <v>23303</v>
      </c>
      <c r="B1247" s="52" t="s">
        <v>1017</v>
      </c>
      <c r="C1247" s="49"/>
    </row>
    <row r="1248" s="15" customFormat="1" ht="13.5" spans="1:3">
      <c r="A1248" s="31"/>
      <c r="B1248" s="35"/>
      <c r="C1248" s="33"/>
    </row>
    <row r="1249" s="15" customFormat="1" ht="13.5" spans="1:3">
      <c r="A1249" s="31"/>
      <c r="B1249" s="35"/>
      <c r="C1249" s="33"/>
    </row>
    <row r="1250" s="15" customFormat="1" ht="13.5" spans="1:3">
      <c r="A1250" s="25"/>
      <c r="B1250" s="57" t="s">
        <v>1018</v>
      </c>
      <c r="C1250" s="27">
        <f>SUM(C6,C235,C239,C249,C339,C390,C446,C503,C629,C700,C772,C791,C898,C956,C1020,C1040,C1070,C1080,C1124,C1144,C1188,C1236,C1237,C1240,C1246)</f>
        <v>1700</v>
      </c>
    </row>
  </sheetData>
  <mergeCells count="2">
    <mergeCell ref="A2:C2"/>
    <mergeCell ref="A4:B4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pane ySplit="7" topLeftCell="A8" activePane="bottomLeft" state="frozen"/>
      <selection/>
      <selection pane="bottomLeft" activeCell="J21" sqref="J21"/>
    </sheetView>
  </sheetViews>
  <sheetFormatPr defaultColWidth="10" defaultRowHeight="13.5"/>
  <cols>
    <col min="1" max="3" width="4.1" customWidth="1"/>
    <col min="4" max="4" width="9.76666666666667" customWidth="1"/>
    <col min="5" max="5" width="20.5166666666667" customWidth="1"/>
    <col min="6" max="18" width="9.76666666666667" customWidth="1"/>
  </cols>
  <sheetData>
    <row r="1" ht="14.3" customHeight="1" spans="1:14">
      <c r="A1" s="1" t="s">
        <v>1019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28.45" customHeight="1" spans="1:14">
      <c r="A2" s="2" t="s">
        <v>1020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14.25" customHeight="1" spans="1:14">
      <c r="A3" s="8" t="s">
        <v>2</v>
      </c>
      <c r="B3" s="8"/>
      <c r="C3" s="8"/>
      <c r="D3" s="3" t="s">
        <v>3</v>
      </c>
      <c r="E3" s="3"/>
      <c r="F3" s="3"/>
      <c r="G3" s="3"/>
      <c r="H3" s="3"/>
      <c r="I3" s="3"/>
      <c r="J3" s="3"/>
      <c r="K3" s="3"/>
      <c r="L3" s="3"/>
      <c r="M3" s="3"/>
      <c r="N3" s="8" t="s">
        <v>4</v>
      </c>
    </row>
    <row r="4" ht="14.3" customHeight="1" spans="1:14">
      <c r="A4" s="5" t="s">
        <v>1021</v>
      </c>
      <c r="B4" s="5"/>
      <c r="C4" s="5"/>
      <c r="D4" s="5" t="s">
        <v>1022</v>
      </c>
      <c r="E4" s="5" t="s">
        <v>1023</v>
      </c>
      <c r="F4" s="5" t="s">
        <v>1024</v>
      </c>
      <c r="G4" s="5" t="s">
        <v>1025</v>
      </c>
      <c r="H4" s="5"/>
      <c r="I4" s="5"/>
      <c r="J4" s="5"/>
      <c r="K4" s="5"/>
      <c r="L4" s="5" t="s">
        <v>1026</v>
      </c>
      <c r="M4" s="5"/>
      <c r="N4" s="5"/>
    </row>
    <row r="5" ht="14.3" customHeight="1" spans="1:14">
      <c r="A5" s="5"/>
      <c r="B5" s="5"/>
      <c r="C5" s="5"/>
      <c r="D5" s="5"/>
      <c r="E5" s="5"/>
      <c r="F5" s="5"/>
      <c r="G5" s="5" t="s">
        <v>1027</v>
      </c>
      <c r="H5" s="5" t="s">
        <v>1028</v>
      </c>
      <c r="I5" s="5"/>
      <c r="J5" s="5" t="s">
        <v>1029</v>
      </c>
      <c r="K5" s="5"/>
      <c r="L5" s="5" t="s">
        <v>1027</v>
      </c>
      <c r="M5" s="5" t="s">
        <v>1030</v>
      </c>
      <c r="N5" s="5" t="s">
        <v>1031</v>
      </c>
    </row>
    <row r="6" ht="33.9" customHeight="1" spans="1:14">
      <c r="A6" s="5" t="s">
        <v>1032</v>
      </c>
      <c r="B6" s="5" t="s">
        <v>1033</v>
      </c>
      <c r="C6" s="5" t="s">
        <v>1034</v>
      </c>
      <c r="D6" s="5"/>
      <c r="E6" s="5"/>
      <c r="F6" s="5"/>
      <c r="G6" s="5"/>
      <c r="H6" s="5" t="s">
        <v>1035</v>
      </c>
      <c r="I6" s="5" t="s">
        <v>1036</v>
      </c>
      <c r="J6" s="5" t="s">
        <v>1037</v>
      </c>
      <c r="K6" s="5" t="s">
        <v>1038</v>
      </c>
      <c r="L6" s="5"/>
      <c r="M6" s="5"/>
      <c r="N6" s="5"/>
    </row>
    <row r="7" ht="14.25" customHeight="1" spans="1:14">
      <c r="A7" s="9"/>
      <c r="B7" s="9"/>
      <c r="C7" s="9"/>
      <c r="D7" s="9"/>
      <c r="E7" s="9" t="s">
        <v>1024</v>
      </c>
      <c r="F7" s="6">
        <v>1700</v>
      </c>
      <c r="G7" s="6">
        <v>1700</v>
      </c>
      <c r="H7" s="6">
        <v>715.714975</v>
      </c>
      <c r="I7" s="6">
        <v>242.43579</v>
      </c>
      <c r="J7" s="6">
        <v>741.9</v>
      </c>
      <c r="K7" s="6"/>
      <c r="L7" s="6"/>
      <c r="M7" s="6">
        <v>0</v>
      </c>
      <c r="N7" s="6"/>
    </row>
    <row r="8" ht="22.6" customHeight="1" spans="1:14">
      <c r="A8" s="5" t="s">
        <v>1039</v>
      </c>
      <c r="B8" s="5"/>
      <c r="C8" s="5"/>
      <c r="D8" s="5" t="s">
        <v>1040</v>
      </c>
      <c r="E8" s="5" t="s">
        <v>3</v>
      </c>
      <c r="F8" s="6">
        <v>1700</v>
      </c>
      <c r="G8" s="6">
        <v>1700</v>
      </c>
      <c r="H8" s="6">
        <v>715.714975</v>
      </c>
      <c r="I8" s="6">
        <v>242.43579</v>
      </c>
      <c r="J8" s="6">
        <v>741.9</v>
      </c>
      <c r="K8" s="6"/>
      <c r="L8" s="6"/>
      <c r="M8" s="6">
        <v>0</v>
      </c>
      <c r="N8" s="6"/>
    </row>
    <row r="9" ht="14.25" customHeight="1" spans="1:14">
      <c r="A9" s="9" t="s">
        <v>1041</v>
      </c>
      <c r="B9" s="9" t="s">
        <v>1042</v>
      </c>
      <c r="C9" s="9" t="s">
        <v>1043</v>
      </c>
      <c r="D9" s="9"/>
      <c r="E9" s="9" t="s">
        <v>1044</v>
      </c>
      <c r="F9" s="6">
        <v>432.449873</v>
      </c>
      <c r="G9" s="6">
        <v>432.449873</v>
      </c>
      <c r="H9" s="6">
        <v>432.449873</v>
      </c>
      <c r="I9" s="6"/>
      <c r="J9" s="6">
        <v>696.4</v>
      </c>
      <c r="K9" s="6"/>
      <c r="L9" s="6">
        <v>0</v>
      </c>
      <c r="M9" s="6">
        <v>0</v>
      </c>
      <c r="N9" s="6">
        <v>0</v>
      </c>
    </row>
    <row r="10" ht="14.25" customHeight="1" spans="1:14">
      <c r="A10" s="9" t="s">
        <v>1041</v>
      </c>
      <c r="B10" s="9" t="s">
        <v>1042</v>
      </c>
      <c r="C10" s="9" t="s">
        <v>1045</v>
      </c>
      <c r="D10" s="9"/>
      <c r="E10" s="9" t="s">
        <v>1046</v>
      </c>
      <c r="F10" s="6">
        <v>352.331033</v>
      </c>
      <c r="G10" s="6">
        <v>352.331033</v>
      </c>
      <c r="H10" s="6">
        <v>101.468731</v>
      </c>
      <c r="I10" s="6">
        <v>205.408984</v>
      </c>
      <c r="J10" s="6">
        <v>45.453318</v>
      </c>
      <c r="K10" s="6"/>
      <c r="L10" s="6">
        <v>0</v>
      </c>
      <c r="M10" s="6">
        <v>0</v>
      </c>
      <c r="N10" s="6">
        <v>0</v>
      </c>
    </row>
    <row r="11" ht="14.25" customHeight="1" spans="1:14">
      <c r="A11" s="9" t="s">
        <v>1047</v>
      </c>
      <c r="B11" s="9" t="s">
        <v>1048</v>
      </c>
      <c r="C11" s="9" t="s">
        <v>1043</v>
      </c>
      <c r="D11" s="9"/>
      <c r="E11" s="9" t="s">
        <v>1049</v>
      </c>
      <c r="F11" s="6">
        <v>21.258806</v>
      </c>
      <c r="G11" s="6">
        <v>21.258806</v>
      </c>
      <c r="H11" s="6"/>
      <c r="I11" s="6">
        <v>21.258806</v>
      </c>
      <c r="J11" s="6"/>
      <c r="K11" s="6"/>
      <c r="L11" s="6">
        <v>0</v>
      </c>
      <c r="M11" s="6">
        <v>0</v>
      </c>
      <c r="N11" s="6">
        <v>0</v>
      </c>
    </row>
    <row r="12" ht="14.25" customHeight="1" spans="1:14">
      <c r="A12" s="9" t="s">
        <v>1047</v>
      </c>
      <c r="B12" s="9" t="s">
        <v>1048</v>
      </c>
      <c r="C12" s="9" t="s">
        <v>1050</v>
      </c>
      <c r="D12" s="9"/>
      <c r="E12" s="9" t="s">
        <v>1051</v>
      </c>
      <c r="F12" s="6">
        <v>15.768</v>
      </c>
      <c r="G12" s="6">
        <v>15.768</v>
      </c>
      <c r="H12" s="6"/>
      <c r="I12" s="6">
        <v>15.768</v>
      </c>
      <c r="J12" s="6"/>
      <c r="K12" s="6"/>
      <c r="L12" s="6">
        <v>0</v>
      </c>
      <c r="M12" s="6">
        <v>0</v>
      </c>
      <c r="N12" s="6">
        <v>0</v>
      </c>
    </row>
    <row r="13" ht="22.6" customHeight="1" spans="1:14">
      <c r="A13" s="9" t="s">
        <v>1047</v>
      </c>
      <c r="B13" s="9" t="s">
        <v>1048</v>
      </c>
      <c r="C13" s="9" t="s">
        <v>1048</v>
      </c>
      <c r="D13" s="9"/>
      <c r="E13" s="9" t="s">
        <v>1052</v>
      </c>
      <c r="F13" s="6">
        <v>54.369008</v>
      </c>
      <c r="G13" s="6">
        <v>54.369008</v>
      </c>
      <c r="H13" s="6">
        <v>54.369008</v>
      </c>
      <c r="I13" s="6"/>
      <c r="J13" s="6"/>
      <c r="K13" s="6"/>
      <c r="L13" s="6">
        <v>0</v>
      </c>
      <c r="M13" s="6">
        <v>0</v>
      </c>
      <c r="N13" s="6">
        <v>0</v>
      </c>
    </row>
    <row r="14" ht="22.6" customHeight="1" spans="1:14">
      <c r="A14" s="9" t="s">
        <v>1047</v>
      </c>
      <c r="B14" s="9" t="s">
        <v>1048</v>
      </c>
      <c r="C14" s="9" t="s">
        <v>1042</v>
      </c>
      <c r="D14" s="9"/>
      <c r="E14" s="9" t="s">
        <v>1053</v>
      </c>
      <c r="F14" s="6">
        <v>27.184504</v>
      </c>
      <c r="G14" s="6">
        <v>27.184504</v>
      </c>
      <c r="H14" s="6">
        <v>27.184504</v>
      </c>
      <c r="I14" s="6"/>
      <c r="J14" s="6"/>
      <c r="K14" s="6"/>
      <c r="L14" s="6">
        <v>0</v>
      </c>
      <c r="M14" s="6">
        <v>0</v>
      </c>
      <c r="N14" s="6">
        <v>0</v>
      </c>
    </row>
    <row r="15" ht="14.25" customHeight="1" spans="1:14">
      <c r="A15" s="9" t="s">
        <v>1054</v>
      </c>
      <c r="B15" s="9" t="s">
        <v>1055</v>
      </c>
      <c r="C15" s="9" t="s">
        <v>1043</v>
      </c>
      <c r="D15" s="9"/>
      <c r="E15" s="9" t="s">
        <v>1056</v>
      </c>
      <c r="F15" s="6">
        <v>21.618923</v>
      </c>
      <c r="G15" s="6">
        <v>21.618923</v>
      </c>
      <c r="H15" s="6">
        <v>21.618923</v>
      </c>
      <c r="I15" s="6"/>
      <c r="J15" s="6"/>
      <c r="K15" s="6"/>
      <c r="L15" s="6">
        <v>0</v>
      </c>
      <c r="M15" s="6">
        <v>0</v>
      </c>
      <c r="N15" s="6">
        <v>0</v>
      </c>
    </row>
    <row r="16" ht="14.25" customHeight="1" spans="1:14">
      <c r="A16" s="10" t="s">
        <v>1054</v>
      </c>
      <c r="B16" s="10" t="s">
        <v>1055</v>
      </c>
      <c r="C16" s="10" t="s">
        <v>1050</v>
      </c>
      <c r="D16" s="10"/>
      <c r="E16" s="10" t="s">
        <v>1057</v>
      </c>
      <c r="F16" s="11">
        <v>37.84718</v>
      </c>
      <c r="G16" s="11">
        <v>37.84718</v>
      </c>
      <c r="H16" s="11">
        <v>37.84718</v>
      </c>
      <c r="I16" s="11"/>
      <c r="J16" s="11"/>
      <c r="K16" s="11"/>
      <c r="L16" s="11">
        <v>0</v>
      </c>
      <c r="M16" s="11">
        <v>0</v>
      </c>
      <c r="N16" s="11">
        <v>0</v>
      </c>
    </row>
    <row r="17" ht="14.25" customHeight="1" spans="1:14">
      <c r="A17" s="12" t="s">
        <v>1058</v>
      </c>
      <c r="B17" s="12" t="s">
        <v>1050</v>
      </c>
      <c r="C17" s="12" t="s">
        <v>1043</v>
      </c>
      <c r="D17" s="12"/>
      <c r="E17" s="12" t="s">
        <v>1059</v>
      </c>
      <c r="F17" s="13">
        <v>40.776756</v>
      </c>
      <c r="G17" s="13">
        <v>40.776756</v>
      </c>
      <c r="H17" s="13">
        <v>40.776756</v>
      </c>
      <c r="I17" s="13"/>
      <c r="J17" s="13"/>
      <c r="K17" s="13"/>
      <c r="L17" s="13">
        <v>0</v>
      </c>
      <c r="M17" s="13">
        <v>0</v>
      </c>
      <c r="N17" s="13">
        <v>0</v>
      </c>
    </row>
    <row r="18" spans="1:14">
      <c r="A18" s="14"/>
      <c r="B18" s="14"/>
      <c r="C18" s="14"/>
      <c r="D18" s="14"/>
      <c r="E18" s="12" t="s">
        <v>1026</v>
      </c>
      <c r="F18" s="13">
        <v>675.395917</v>
      </c>
      <c r="G18" s="14"/>
      <c r="H18" s="14"/>
      <c r="I18" s="14"/>
      <c r="J18" s="14"/>
      <c r="K18" s="14"/>
      <c r="L18" s="13"/>
      <c r="M18" s="13">
        <v>0</v>
      </c>
      <c r="N18" s="13"/>
    </row>
  </sheetData>
  <mergeCells count="16">
    <mergeCell ref="A1:N1"/>
    <mergeCell ref="A2:N2"/>
    <mergeCell ref="A3:C3"/>
    <mergeCell ref="D3:M3"/>
    <mergeCell ref="G4:K4"/>
    <mergeCell ref="L4:N4"/>
    <mergeCell ref="H5:I5"/>
    <mergeCell ref="J5:K5"/>
    <mergeCell ref="D4:D6"/>
    <mergeCell ref="E4:E6"/>
    <mergeCell ref="F4:F6"/>
    <mergeCell ref="G5:G6"/>
    <mergeCell ref="L5:L6"/>
    <mergeCell ref="M5:M6"/>
    <mergeCell ref="N5:N6"/>
    <mergeCell ref="A4:C5"/>
  </mergeCells>
  <pageMargins left="0.751388888888889" right="0.751388888888889" top="0.267361111111111" bottom="0.267361111111111" header="0" footer="0"/>
  <pageSetup paperSize="9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8"/>
  <sheetViews>
    <sheetView tabSelected="1" workbookViewId="0">
      <selection activeCell="L13" sqref="L13"/>
    </sheetView>
  </sheetViews>
  <sheetFormatPr defaultColWidth="10" defaultRowHeight="13.5" outlineLevelCol="6"/>
  <cols>
    <col min="1" max="1" width="15.3833333333333" customWidth="1"/>
    <col min="2" max="2" width="20.5166666666667" customWidth="1"/>
    <col min="3" max="3" width="15.3833333333333" customWidth="1"/>
    <col min="4" max="4" width="20.5166666666667" customWidth="1"/>
    <col min="5" max="7" width="15.3833333333333" customWidth="1"/>
    <col min="8" max="8" width="9.76666666666667" customWidth="1"/>
  </cols>
  <sheetData>
    <row r="1" ht="14.3" customHeight="1" spans="1:7">
      <c r="A1" s="1" t="s">
        <v>1060</v>
      </c>
      <c r="B1" s="1"/>
      <c r="C1" s="1"/>
      <c r="D1" s="1"/>
      <c r="E1" s="1"/>
      <c r="F1" s="1"/>
      <c r="G1" s="1"/>
    </row>
    <row r="2" ht="28.45" customHeight="1" spans="1:7">
      <c r="A2" s="2" t="s">
        <v>1061</v>
      </c>
      <c r="B2" s="2"/>
      <c r="C2" s="2"/>
      <c r="D2" s="2"/>
      <c r="E2" s="2"/>
      <c r="F2" s="2"/>
      <c r="G2" s="2"/>
    </row>
    <row r="3" ht="14.25" customHeight="1" spans="1:7">
      <c r="A3" s="4" t="s">
        <v>2</v>
      </c>
      <c r="B3" s="4" t="s">
        <v>3</v>
      </c>
      <c r="C3" s="4"/>
      <c r="D3" s="4"/>
      <c r="E3" s="4"/>
      <c r="F3" s="4"/>
      <c r="G3" s="8" t="s">
        <v>4</v>
      </c>
    </row>
    <row r="4" ht="14.3" customHeight="1" spans="1:7">
      <c r="A4" s="5" t="s">
        <v>1062</v>
      </c>
      <c r="B4" s="5"/>
      <c r="C4" s="5" t="s">
        <v>1063</v>
      </c>
      <c r="D4" s="5"/>
      <c r="E4" s="5" t="s">
        <v>1064</v>
      </c>
      <c r="F4" s="5"/>
      <c r="G4" s="5"/>
    </row>
    <row r="5" ht="14.3" customHeight="1" spans="1:7">
      <c r="A5" s="5" t="s">
        <v>1021</v>
      </c>
      <c r="B5" s="5" t="s">
        <v>1065</v>
      </c>
      <c r="C5" s="5" t="s">
        <v>1021</v>
      </c>
      <c r="D5" s="5" t="s">
        <v>1065</v>
      </c>
      <c r="E5" s="5" t="s">
        <v>1024</v>
      </c>
      <c r="F5" s="5" t="s">
        <v>1028</v>
      </c>
      <c r="G5" s="5" t="s">
        <v>1029</v>
      </c>
    </row>
    <row r="6" ht="14.3" customHeight="1" spans="1:7">
      <c r="A6" s="9" t="s">
        <v>1024</v>
      </c>
      <c r="B6" s="9"/>
      <c r="C6" s="9"/>
      <c r="D6" s="9"/>
      <c r="E6" s="6">
        <v>1700</v>
      </c>
      <c r="F6" s="6">
        <v>958.1</v>
      </c>
      <c r="G6" s="6">
        <v>741.9</v>
      </c>
    </row>
    <row r="7" ht="14.3" customHeight="1" spans="1:7">
      <c r="A7" s="7" t="s">
        <v>1066</v>
      </c>
      <c r="B7" s="7" t="s">
        <v>1067</v>
      </c>
      <c r="C7" s="7" t="s">
        <v>1068</v>
      </c>
      <c r="D7" s="7" t="s">
        <v>1069</v>
      </c>
      <c r="E7" s="6">
        <v>285.5508</v>
      </c>
      <c r="F7" s="6">
        <v>285.5508</v>
      </c>
      <c r="G7" s="6"/>
    </row>
    <row r="8" ht="14.3" customHeight="1" spans="1:7">
      <c r="A8" s="7" t="s">
        <v>1070</v>
      </c>
      <c r="B8" s="7" t="s">
        <v>1071</v>
      </c>
      <c r="C8" s="7" t="s">
        <v>1068</v>
      </c>
      <c r="D8" s="7" t="s">
        <v>1069</v>
      </c>
      <c r="E8" s="6">
        <v>1.374</v>
      </c>
      <c r="F8" s="6">
        <v>1.374</v>
      </c>
      <c r="G8" s="6"/>
    </row>
    <row r="9" ht="14.3" customHeight="1" spans="1:7">
      <c r="A9" s="7" t="s">
        <v>1072</v>
      </c>
      <c r="B9" s="7" t="s">
        <v>1073</v>
      </c>
      <c r="C9" s="7" t="s">
        <v>1068</v>
      </c>
      <c r="D9" s="7" t="s">
        <v>1069</v>
      </c>
      <c r="E9" s="6">
        <v>77.1908</v>
      </c>
      <c r="F9" s="6">
        <v>77.1908</v>
      </c>
      <c r="G9" s="6"/>
    </row>
    <row r="10" ht="14.3" customHeight="1" spans="1:7">
      <c r="A10" s="7" t="s">
        <v>1072</v>
      </c>
      <c r="B10" s="7" t="s">
        <v>1073</v>
      </c>
      <c r="C10" s="7" t="s">
        <v>1074</v>
      </c>
      <c r="D10" s="7" t="s">
        <v>1035</v>
      </c>
      <c r="E10" s="6">
        <v>101.232</v>
      </c>
      <c r="F10" s="6">
        <v>101.232</v>
      </c>
      <c r="G10" s="6"/>
    </row>
    <row r="11" ht="14.3" customHeight="1" spans="1:7">
      <c r="A11" s="7" t="s">
        <v>1075</v>
      </c>
      <c r="B11" s="7" t="s">
        <v>1076</v>
      </c>
      <c r="C11" s="7" t="s">
        <v>1074</v>
      </c>
      <c r="D11" s="7" t="s">
        <v>1035</v>
      </c>
      <c r="E11" s="6">
        <v>19.674</v>
      </c>
      <c r="F11" s="6">
        <v>19.674</v>
      </c>
      <c r="G11" s="6"/>
    </row>
    <row r="12" ht="22.6" customHeight="1" spans="1:7">
      <c r="A12" s="7" t="s">
        <v>1077</v>
      </c>
      <c r="B12" s="7" t="s">
        <v>1078</v>
      </c>
      <c r="C12" s="7" t="s">
        <v>1079</v>
      </c>
      <c r="D12" s="7" t="s">
        <v>1080</v>
      </c>
      <c r="E12" s="6">
        <v>54.369008</v>
      </c>
      <c r="F12" s="6">
        <v>54.369008</v>
      </c>
      <c r="G12" s="6"/>
    </row>
    <row r="13" ht="14.3" customHeight="1" spans="1:7">
      <c r="A13" s="7" t="s">
        <v>1081</v>
      </c>
      <c r="B13" s="7" t="s">
        <v>1082</v>
      </c>
      <c r="C13" s="7" t="s">
        <v>1079</v>
      </c>
      <c r="D13" s="7" t="s">
        <v>1080</v>
      </c>
      <c r="E13" s="6">
        <v>27.184504</v>
      </c>
      <c r="F13" s="6">
        <v>27.184504</v>
      </c>
      <c r="G13" s="6"/>
    </row>
    <row r="14" ht="14.3" customHeight="1" spans="1:7">
      <c r="A14" s="7" t="s">
        <v>1083</v>
      </c>
      <c r="B14" s="7" t="s">
        <v>1084</v>
      </c>
      <c r="C14" s="7" t="s">
        <v>1079</v>
      </c>
      <c r="D14" s="7" t="s">
        <v>1080</v>
      </c>
      <c r="E14" s="6">
        <v>42.475788</v>
      </c>
      <c r="F14" s="6">
        <v>42.475788</v>
      </c>
      <c r="G14" s="6"/>
    </row>
    <row r="15" ht="14.3" customHeight="1" spans="1:7">
      <c r="A15" s="7" t="s">
        <v>1085</v>
      </c>
      <c r="B15" s="7" t="s">
        <v>1086</v>
      </c>
      <c r="C15" s="7" t="s">
        <v>1079</v>
      </c>
      <c r="D15" s="7" t="s">
        <v>1080</v>
      </c>
      <c r="E15" s="6">
        <v>16.990315</v>
      </c>
      <c r="F15" s="6">
        <v>16.990315</v>
      </c>
      <c r="G15" s="6"/>
    </row>
    <row r="16" ht="14.3" customHeight="1" spans="1:7">
      <c r="A16" s="7" t="s">
        <v>1087</v>
      </c>
      <c r="B16" s="7" t="s">
        <v>1088</v>
      </c>
      <c r="C16" s="7" t="s">
        <v>1079</v>
      </c>
      <c r="D16" s="7" t="s">
        <v>1080</v>
      </c>
      <c r="E16" s="6">
        <v>5.005004</v>
      </c>
      <c r="F16" s="6">
        <v>5.005004</v>
      </c>
      <c r="G16" s="6"/>
    </row>
    <row r="17" ht="14.3" customHeight="1" spans="1:7">
      <c r="A17" s="7" t="s">
        <v>1089</v>
      </c>
      <c r="B17" s="7" t="s">
        <v>1059</v>
      </c>
      <c r="C17" s="7" t="s">
        <v>1090</v>
      </c>
      <c r="D17" s="7" t="s">
        <v>1059</v>
      </c>
      <c r="E17" s="6">
        <v>40.776756</v>
      </c>
      <c r="F17" s="6">
        <v>40.776756</v>
      </c>
      <c r="G17" s="6"/>
    </row>
    <row r="18" ht="14.3" customHeight="1" spans="1:7">
      <c r="A18" s="7" t="s">
        <v>1091</v>
      </c>
      <c r="B18" s="7" t="s">
        <v>1092</v>
      </c>
      <c r="C18" s="7" t="s">
        <v>1068</v>
      </c>
      <c r="D18" s="7" t="s">
        <v>1069</v>
      </c>
      <c r="E18" s="6">
        <v>41.54</v>
      </c>
      <c r="F18" s="6">
        <v>41.54</v>
      </c>
      <c r="G18" s="6"/>
    </row>
    <row r="19" ht="14.3" customHeight="1" spans="1:7">
      <c r="A19" s="7" t="s">
        <v>1091</v>
      </c>
      <c r="B19" s="7" t="s">
        <v>1092</v>
      </c>
      <c r="C19" s="7" t="s">
        <v>1093</v>
      </c>
      <c r="D19" s="7" t="s">
        <v>1094</v>
      </c>
      <c r="E19" s="6">
        <v>2.352</v>
      </c>
      <c r="F19" s="6">
        <v>2.352</v>
      </c>
      <c r="G19" s="6"/>
    </row>
    <row r="20" ht="14.3" customHeight="1" spans="1:7">
      <c r="A20" s="7" t="s">
        <v>1095</v>
      </c>
      <c r="B20" s="7" t="s">
        <v>1096</v>
      </c>
      <c r="C20" s="7" t="s">
        <v>1097</v>
      </c>
      <c r="D20" s="7" t="s">
        <v>1098</v>
      </c>
      <c r="E20" s="6">
        <v>724.6</v>
      </c>
      <c r="F20" s="6"/>
      <c r="G20" s="6">
        <v>724.6</v>
      </c>
    </row>
    <row r="21" ht="14.3" customHeight="1" spans="1:7">
      <c r="A21" s="7" t="s">
        <v>1099</v>
      </c>
      <c r="B21" s="7" t="s">
        <v>1100</v>
      </c>
      <c r="C21" s="7" t="s">
        <v>1097</v>
      </c>
      <c r="D21" s="7" t="s">
        <v>1098</v>
      </c>
      <c r="E21" s="6">
        <v>3.7</v>
      </c>
      <c r="F21" s="6"/>
      <c r="G21" s="6">
        <v>3.662698</v>
      </c>
    </row>
    <row r="22" ht="14.3" customHeight="1" spans="1:7">
      <c r="A22" s="7" t="s">
        <v>1101</v>
      </c>
      <c r="B22" s="7" t="s">
        <v>1102</v>
      </c>
      <c r="C22" s="7" t="s">
        <v>1103</v>
      </c>
      <c r="D22" s="7" t="s">
        <v>1092</v>
      </c>
      <c r="E22" s="6">
        <v>7.6</v>
      </c>
      <c r="F22" s="6"/>
      <c r="G22" s="6">
        <v>7.63062</v>
      </c>
    </row>
    <row r="23" ht="14.3" customHeight="1" spans="1:7">
      <c r="A23" s="7" t="s">
        <v>1104</v>
      </c>
      <c r="B23" s="7" t="s">
        <v>1105</v>
      </c>
      <c r="C23" s="7" t="s">
        <v>1097</v>
      </c>
      <c r="D23" s="7" t="s">
        <v>1098</v>
      </c>
      <c r="E23" s="6">
        <v>6</v>
      </c>
      <c r="F23" s="6"/>
      <c r="G23" s="6">
        <v>6</v>
      </c>
    </row>
    <row r="24" ht="14.3" customHeight="1" spans="1:7">
      <c r="A24" s="7" t="s">
        <v>1106</v>
      </c>
      <c r="B24" s="7" t="s">
        <v>1107</v>
      </c>
      <c r="C24" s="7" t="s">
        <v>1108</v>
      </c>
      <c r="D24" s="7" t="s">
        <v>1109</v>
      </c>
      <c r="E24" s="6">
        <v>10.602806</v>
      </c>
      <c r="F24" s="6">
        <v>10.602806</v>
      </c>
      <c r="G24" s="6"/>
    </row>
    <row r="25" ht="14.3" customHeight="1" spans="1:7">
      <c r="A25" s="7" t="s">
        <v>1110</v>
      </c>
      <c r="B25" s="7" t="s">
        <v>1111</v>
      </c>
      <c r="C25" s="7" t="s">
        <v>1068</v>
      </c>
      <c r="D25" s="7" t="s">
        <v>1069</v>
      </c>
      <c r="E25" s="6">
        <v>7.492</v>
      </c>
      <c r="F25" s="6">
        <v>7.492</v>
      </c>
      <c r="G25" s="6"/>
    </row>
    <row r="26" ht="14.3" customHeight="1" spans="1:7">
      <c r="A26" s="7" t="s">
        <v>1110</v>
      </c>
      <c r="B26" s="7" t="s">
        <v>1111</v>
      </c>
      <c r="C26" s="7" t="s">
        <v>1097</v>
      </c>
      <c r="D26" s="7" t="s">
        <v>1098</v>
      </c>
      <c r="E26" s="6">
        <v>5.16</v>
      </c>
      <c r="F26" s="6">
        <v>5.16</v>
      </c>
      <c r="G26" s="6"/>
    </row>
    <row r="27" ht="14.3" customHeight="1" spans="1:7">
      <c r="A27" s="7" t="s">
        <v>1110</v>
      </c>
      <c r="B27" s="7" t="s">
        <v>1111</v>
      </c>
      <c r="C27" s="7" t="s">
        <v>1112</v>
      </c>
      <c r="D27" s="7" t="s">
        <v>1113</v>
      </c>
      <c r="E27" s="6">
        <v>18</v>
      </c>
      <c r="F27" s="6">
        <v>18</v>
      </c>
      <c r="G27" s="6"/>
    </row>
    <row r="28" ht="14.3" customHeight="1" spans="1:7">
      <c r="A28" s="7" t="s">
        <v>1110</v>
      </c>
      <c r="B28" s="7" t="s">
        <v>1111</v>
      </c>
      <c r="C28" s="7" t="s">
        <v>1108</v>
      </c>
      <c r="D28" s="7" t="s">
        <v>1109</v>
      </c>
      <c r="E28" s="6">
        <v>201.180984</v>
      </c>
      <c r="F28" s="6">
        <v>201.180984</v>
      </c>
      <c r="G28" s="6"/>
    </row>
  </sheetData>
  <mergeCells count="6">
    <mergeCell ref="A1:G1"/>
    <mergeCell ref="A2:G2"/>
    <mergeCell ref="B3:F3"/>
    <mergeCell ref="A4:B4"/>
    <mergeCell ref="C4:D4"/>
    <mergeCell ref="E4:G4"/>
  </mergeCells>
  <pageMargins left="0.75" right="0.75" top="0.270000010728836" bottom="0.270000010728836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4"/>
  <sheetViews>
    <sheetView workbookViewId="0">
      <pane ySplit="6" topLeftCell="A22" activePane="bottomLeft" state="frozen"/>
      <selection/>
      <selection pane="bottomLeft" activeCell="O41" sqref="O41"/>
    </sheetView>
  </sheetViews>
  <sheetFormatPr defaultColWidth="10" defaultRowHeight="13.5"/>
  <cols>
    <col min="1" max="1" width="9.76666666666667" customWidth="1"/>
    <col min="2" max="2" width="20.5166666666667" customWidth="1"/>
    <col min="3" max="3" width="10.2583333333333" customWidth="1"/>
    <col min="4" max="4" width="15.625" customWidth="1"/>
    <col min="5" max="10" width="9.76666666666667" customWidth="1"/>
    <col min="11" max="11" width="12.35" customWidth="1"/>
    <col min="12" max="12" width="9.76666666666667" customWidth="1"/>
  </cols>
  <sheetData>
    <row r="1" ht="14.3" customHeight="1" spans="1:11">
      <c r="A1" s="1" t="s">
        <v>1114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28.45" customHeight="1" spans="1:11">
      <c r="A2" s="2" t="s">
        <v>1115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14.25" customHeight="1" spans="1:11">
      <c r="A3" s="8" t="s">
        <v>1116</v>
      </c>
      <c r="B3" s="3" t="s">
        <v>3</v>
      </c>
      <c r="C3" s="3"/>
      <c r="D3" s="3"/>
      <c r="E3" s="3"/>
      <c r="F3" s="3"/>
      <c r="G3" s="3"/>
      <c r="H3" s="3"/>
      <c r="I3" s="3"/>
      <c r="J3" s="3"/>
      <c r="K3" s="1" t="s">
        <v>4</v>
      </c>
    </row>
    <row r="4" ht="14.3" customHeight="1" spans="1:11">
      <c r="A4" s="5" t="s">
        <v>1022</v>
      </c>
      <c r="B4" s="5" t="s">
        <v>1117</v>
      </c>
      <c r="C4" s="5" t="s">
        <v>1118</v>
      </c>
      <c r="D4" s="5" t="s">
        <v>1119</v>
      </c>
      <c r="E4" s="5" t="s">
        <v>1024</v>
      </c>
      <c r="F4" s="5" t="s">
        <v>1120</v>
      </c>
      <c r="G4" s="5"/>
      <c r="H4" s="5"/>
      <c r="I4" s="5"/>
      <c r="J4" s="5"/>
      <c r="K4" s="5"/>
    </row>
    <row r="5" ht="33.9" customHeight="1" spans="1:11">
      <c r="A5" s="5"/>
      <c r="B5" s="5"/>
      <c r="C5" s="5"/>
      <c r="D5" s="5"/>
      <c r="E5" s="5"/>
      <c r="F5" s="5" t="s">
        <v>1027</v>
      </c>
      <c r="G5" s="5" t="s">
        <v>1121</v>
      </c>
      <c r="H5" s="9" t="s">
        <v>1122</v>
      </c>
      <c r="I5" s="5" t="s">
        <v>1123</v>
      </c>
      <c r="J5" s="9" t="s">
        <v>1124</v>
      </c>
      <c r="K5" s="5" t="s">
        <v>1125</v>
      </c>
    </row>
    <row r="6" ht="14.3" customHeight="1" spans="1:11">
      <c r="A6" s="5" t="s">
        <v>1039</v>
      </c>
      <c r="B6" s="5"/>
      <c r="C6" s="5" t="s">
        <v>1024</v>
      </c>
      <c r="D6" s="9"/>
      <c r="E6" s="6"/>
      <c r="F6" s="6"/>
      <c r="G6" s="6"/>
      <c r="H6" s="6"/>
      <c r="I6" s="6"/>
      <c r="J6" s="6"/>
      <c r="K6" s="6"/>
    </row>
    <row r="7" ht="22.6" customHeight="1" spans="1:11">
      <c r="A7" s="7" t="s">
        <v>1126</v>
      </c>
      <c r="B7" s="7" t="s">
        <v>1127</v>
      </c>
      <c r="C7" s="7"/>
      <c r="D7" s="7"/>
      <c r="E7" s="6">
        <v>1003.6</v>
      </c>
      <c r="F7" s="6">
        <v>1003.6</v>
      </c>
      <c r="G7" s="6">
        <v>1003.6</v>
      </c>
      <c r="H7" s="6"/>
      <c r="I7" s="6"/>
      <c r="J7" s="6"/>
      <c r="K7" s="6"/>
    </row>
    <row r="8" ht="22.6" customHeight="1" spans="1:11">
      <c r="A8" s="7" t="s">
        <v>1040</v>
      </c>
      <c r="B8" s="7" t="s">
        <v>3</v>
      </c>
      <c r="C8" s="7"/>
      <c r="D8" s="7"/>
      <c r="E8" s="6">
        <v>1003.6</v>
      </c>
      <c r="F8" s="6">
        <v>1003.6</v>
      </c>
      <c r="G8" s="6">
        <v>1003.6</v>
      </c>
      <c r="H8" s="6"/>
      <c r="I8" s="6"/>
      <c r="J8" s="6"/>
      <c r="K8" s="6"/>
    </row>
    <row r="9" ht="22.6" customHeight="1" spans="1:11">
      <c r="A9" s="7" t="s">
        <v>1040</v>
      </c>
      <c r="B9" s="7" t="s">
        <v>3</v>
      </c>
      <c r="C9" s="7" t="s">
        <v>1128</v>
      </c>
      <c r="D9" s="7" t="s">
        <v>1129</v>
      </c>
      <c r="E9" s="6">
        <v>2.352</v>
      </c>
      <c r="F9" s="6">
        <v>2.352</v>
      </c>
      <c r="G9" s="6">
        <v>2.352</v>
      </c>
      <c r="H9" s="6"/>
      <c r="I9" s="6"/>
      <c r="J9" s="6"/>
      <c r="K9" s="6"/>
    </row>
    <row r="10" ht="22.6" customHeight="1" spans="1:11">
      <c r="A10" s="7" t="s">
        <v>1040</v>
      </c>
      <c r="B10" s="7" t="s">
        <v>3</v>
      </c>
      <c r="C10" s="7" t="s">
        <v>1128</v>
      </c>
      <c r="D10" s="7" t="s">
        <v>1130</v>
      </c>
      <c r="E10" s="6">
        <v>174.6708</v>
      </c>
      <c r="F10" s="6">
        <v>174.6708</v>
      </c>
      <c r="G10" s="6">
        <v>174.6708</v>
      </c>
      <c r="H10" s="6"/>
      <c r="I10" s="6"/>
      <c r="J10" s="6"/>
      <c r="K10" s="6"/>
    </row>
    <row r="11" ht="22.6" customHeight="1" spans="1:11">
      <c r="A11" s="7" t="s">
        <v>1040</v>
      </c>
      <c r="B11" s="7" t="s">
        <v>3</v>
      </c>
      <c r="C11" s="7" t="s">
        <v>1128</v>
      </c>
      <c r="D11" s="7" t="s">
        <v>1131</v>
      </c>
      <c r="E11" s="6">
        <v>19.674</v>
      </c>
      <c r="F11" s="6">
        <v>19.674</v>
      </c>
      <c r="G11" s="6">
        <v>19.674</v>
      </c>
      <c r="H11" s="6"/>
      <c r="I11" s="6"/>
      <c r="J11" s="6"/>
      <c r="K11" s="6"/>
    </row>
    <row r="12" ht="22.6" customHeight="1" spans="1:11">
      <c r="A12" s="7" t="s">
        <v>1040</v>
      </c>
      <c r="B12" s="7" t="s">
        <v>3</v>
      </c>
      <c r="C12" s="7" t="s">
        <v>1128</v>
      </c>
      <c r="D12" s="7" t="s">
        <v>1132</v>
      </c>
      <c r="E12" s="6">
        <v>12.6567</v>
      </c>
      <c r="F12" s="6">
        <v>12.6567</v>
      </c>
      <c r="G12" s="6">
        <v>12.6567</v>
      </c>
      <c r="H12" s="6"/>
      <c r="I12" s="6"/>
      <c r="J12" s="6"/>
      <c r="K12" s="6"/>
    </row>
    <row r="13" ht="22.6" customHeight="1" spans="1:11">
      <c r="A13" s="7" t="s">
        <v>1040</v>
      </c>
      <c r="B13" s="7" t="s">
        <v>3</v>
      </c>
      <c r="C13" s="7" t="s">
        <v>1128</v>
      </c>
      <c r="D13" s="7" t="s">
        <v>1133</v>
      </c>
      <c r="E13" s="6">
        <v>110.88</v>
      </c>
      <c r="F13" s="6">
        <v>110.88</v>
      </c>
      <c r="G13" s="6">
        <v>110.88</v>
      </c>
      <c r="H13" s="6"/>
      <c r="I13" s="6"/>
      <c r="J13" s="6"/>
      <c r="K13" s="6"/>
    </row>
    <row r="14" ht="22.6" customHeight="1" spans="1:11">
      <c r="A14" s="7" t="s">
        <v>1040</v>
      </c>
      <c r="B14" s="7" t="s">
        <v>3</v>
      </c>
      <c r="C14" s="7" t="s">
        <v>1128</v>
      </c>
      <c r="D14" s="7" t="s">
        <v>1134</v>
      </c>
      <c r="E14" s="6">
        <v>12.24</v>
      </c>
      <c r="F14" s="6">
        <v>12.24</v>
      </c>
      <c r="G14" s="6">
        <v>12.24</v>
      </c>
      <c r="H14" s="6"/>
      <c r="I14" s="6"/>
      <c r="J14" s="6"/>
      <c r="K14" s="6"/>
    </row>
    <row r="15" ht="22.6" customHeight="1" spans="1:11">
      <c r="A15" s="7" t="s">
        <v>1040</v>
      </c>
      <c r="B15" s="7" t="s">
        <v>3</v>
      </c>
      <c r="C15" s="7" t="s">
        <v>1128</v>
      </c>
      <c r="D15" s="7" t="s">
        <v>1135</v>
      </c>
      <c r="E15" s="6">
        <v>42.6093</v>
      </c>
      <c r="F15" s="6">
        <v>42.6093</v>
      </c>
      <c r="G15" s="6">
        <v>42.6093</v>
      </c>
      <c r="H15" s="6"/>
      <c r="I15" s="6"/>
      <c r="J15" s="6"/>
      <c r="K15" s="6"/>
    </row>
    <row r="16" ht="22.6" customHeight="1" spans="1:11">
      <c r="A16" s="7" t="s">
        <v>1040</v>
      </c>
      <c r="B16" s="7" t="s">
        <v>3</v>
      </c>
      <c r="C16" s="7" t="s">
        <v>1128</v>
      </c>
      <c r="D16" s="7" t="s">
        <v>1136</v>
      </c>
      <c r="E16" s="6">
        <v>0.247073</v>
      </c>
      <c r="F16" s="6">
        <v>0.247073</v>
      </c>
      <c r="G16" s="6">
        <v>0.247073</v>
      </c>
      <c r="H16" s="6"/>
      <c r="I16" s="6"/>
      <c r="J16" s="6"/>
      <c r="K16" s="6"/>
    </row>
    <row r="17" ht="22.6" customHeight="1" spans="1:11">
      <c r="A17" s="7" t="s">
        <v>1040</v>
      </c>
      <c r="B17" s="7" t="s">
        <v>3</v>
      </c>
      <c r="C17" s="7" t="s">
        <v>1128</v>
      </c>
      <c r="D17" s="7" t="s">
        <v>1137</v>
      </c>
      <c r="E17" s="6">
        <v>21.6</v>
      </c>
      <c r="F17" s="6">
        <v>21.6</v>
      </c>
      <c r="G17" s="6">
        <v>21.6</v>
      </c>
      <c r="H17" s="6"/>
      <c r="I17" s="6"/>
      <c r="J17" s="6"/>
      <c r="K17" s="6"/>
    </row>
    <row r="18" ht="22.6" customHeight="1" spans="1:11">
      <c r="A18" s="7" t="s">
        <v>1040</v>
      </c>
      <c r="B18" s="7" t="s">
        <v>3</v>
      </c>
      <c r="C18" s="7" t="s">
        <v>1128</v>
      </c>
      <c r="D18" s="7" t="s">
        <v>1138</v>
      </c>
      <c r="E18" s="6">
        <v>35.52</v>
      </c>
      <c r="F18" s="6">
        <v>35.52</v>
      </c>
      <c r="G18" s="6">
        <v>35.52</v>
      </c>
      <c r="H18" s="6"/>
      <c r="I18" s="6"/>
      <c r="J18" s="6"/>
      <c r="K18" s="6"/>
    </row>
    <row r="19" ht="22.6" customHeight="1" spans="1:11">
      <c r="A19" s="7" t="s">
        <v>1040</v>
      </c>
      <c r="B19" s="7" t="s">
        <v>3</v>
      </c>
      <c r="C19" s="7" t="s">
        <v>1128</v>
      </c>
      <c r="D19" s="7" t="s">
        <v>1139</v>
      </c>
      <c r="E19" s="6">
        <v>4.228</v>
      </c>
      <c r="F19" s="6">
        <v>4.228</v>
      </c>
      <c r="G19" s="6">
        <v>4.228</v>
      </c>
      <c r="H19" s="6"/>
      <c r="I19" s="6"/>
      <c r="J19" s="6"/>
      <c r="K19" s="6"/>
    </row>
    <row r="20" ht="22.6" customHeight="1" spans="1:11">
      <c r="A20" s="7" t="s">
        <v>1040</v>
      </c>
      <c r="B20" s="7" t="s">
        <v>3</v>
      </c>
      <c r="C20" s="7" t="s">
        <v>1128</v>
      </c>
      <c r="D20" s="7" t="s">
        <v>1140</v>
      </c>
      <c r="E20" s="6">
        <v>12.96</v>
      </c>
      <c r="F20" s="6">
        <v>12.96</v>
      </c>
      <c r="G20" s="6">
        <v>12.96</v>
      </c>
      <c r="H20" s="6"/>
      <c r="I20" s="6"/>
      <c r="J20" s="6"/>
      <c r="K20" s="6"/>
    </row>
    <row r="21" ht="22.6" customHeight="1" spans="1:11">
      <c r="A21" s="7" t="s">
        <v>1040</v>
      </c>
      <c r="B21" s="7" t="s">
        <v>3</v>
      </c>
      <c r="C21" s="7" t="s">
        <v>1128</v>
      </c>
      <c r="D21" s="7" t="s">
        <v>1141</v>
      </c>
      <c r="E21" s="6">
        <v>0.432539</v>
      </c>
      <c r="F21" s="6">
        <v>0.432539</v>
      </c>
      <c r="G21" s="6">
        <v>0.432539</v>
      </c>
      <c r="H21" s="6"/>
      <c r="I21" s="6"/>
      <c r="J21" s="6"/>
      <c r="K21" s="6"/>
    </row>
    <row r="22" ht="33.9" customHeight="1" spans="1:11">
      <c r="A22" s="7" t="s">
        <v>1040</v>
      </c>
      <c r="B22" s="7" t="s">
        <v>3</v>
      </c>
      <c r="C22" s="7" t="s">
        <v>1128</v>
      </c>
      <c r="D22" s="7" t="s">
        <v>1142</v>
      </c>
      <c r="E22" s="6">
        <v>21.9248</v>
      </c>
      <c r="F22" s="6">
        <v>21.9248</v>
      </c>
      <c r="G22" s="6">
        <v>21.9248</v>
      </c>
      <c r="H22" s="6"/>
      <c r="I22" s="6"/>
      <c r="J22" s="6"/>
      <c r="K22" s="6"/>
    </row>
    <row r="23" ht="22.6" customHeight="1" spans="1:11">
      <c r="A23" s="7" t="s">
        <v>1040</v>
      </c>
      <c r="B23" s="7" t="s">
        <v>3</v>
      </c>
      <c r="C23" s="7" t="s">
        <v>1128</v>
      </c>
      <c r="D23" s="7" t="s">
        <v>1143</v>
      </c>
      <c r="E23" s="6">
        <v>65.712</v>
      </c>
      <c r="F23" s="6">
        <v>65.712</v>
      </c>
      <c r="G23" s="6">
        <v>65.712</v>
      </c>
      <c r="H23" s="6"/>
      <c r="I23" s="6"/>
      <c r="J23" s="6"/>
      <c r="K23" s="6"/>
    </row>
    <row r="24" ht="22.6" customHeight="1" spans="1:11">
      <c r="A24" s="7" t="s">
        <v>1040</v>
      </c>
      <c r="B24" s="7" t="s">
        <v>3</v>
      </c>
      <c r="C24" s="7" t="s">
        <v>1128</v>
      </c>
      <c r="D24" s="7" t="s">
        <v>1144</v>
      </c>
      <c r="E24" s="6">
        <v>201.180984</v>
      </c>
      <c r="F24" s="6">
        <v>201.180984</v>
      </c>
      <c r="G24" s="6">
        <v>201.180984</v>
      </c>
      <c r="H24" s="6"/>
      <c r="I24" s="6"/>
      <c r="J24" s="6"/>
      <c r="K24" s="6"/>
    </row>
    <row r="25" ht="22.6" customHeight="1" spans="1:11">
      <c r="A25" s="7" t="s">
        <v>1040</v>
      </c>
      <c r="B25" s="7" t="s">
        <v>3</v>
      </c>
      <c r="C25" s="7" t="s">
        <v>1128</v>
      </c>
      <c r="D25" s="7" t="s">
        <v>1145</v>
      </c>
      <c r="E25" s="6">
        <v>4.732</v>
      </c>
      <c r="F25" s="6">
        <v>4.732</v>
      </c>
      <c r="G25" s="6">
        <v>4.732</v>
      </c>
      <c r="H25" s="6"/>
      <c r="I25" s="6"/>
      <c r="J25" s="6"/>
      <c r="K25" s="6"/>
    </row>
    <row r="26" ht="22.6" customHeight="1" spans="1:11">
      <c r="A26" s="7" t="s">
        <v>1040</v>
      </c>
      <c r="B26" s="7" t="s">
        <v>3</v>
      </c>
      <c r="C26" s="7" t="s">
        <v>1128</v>
      </c>
      <c r="D26" s="7" t="s">
        <v>1146</v>
      </c>
      <c r="E26" s="6">
        <v>2.968</v>
      </c>
      <c r="F26" s="6">
        <v>2.968</v>
      </c>
      <c r="G26" s="6">
        <v>2.968</v>
      </c>
      <c r="H26" s="6"/>
      <c r="I26" s="6"/>
      <c r="J26" s="6"/>
      <c r="K26" s="6"/>
    </row>
    <row r="27" ht="22.6" customHeight="1" spans="1:11">
      <c r="A27" s="7" t="s">
        <v>1040</v>
      </c>
      <c r="B27" s="7" t="s">
        <v>3</v>
      </c>
      <c r="C27" s="7" t="s">
        <v>1128</v>
      </c>
      <c r="D27" s="7" t="s">
        <v>1147</v>
      </c>
      <c r="E27" s="6">
        <v>4.325392</v>
      </c>
      <c r="F27" s="6">
        <v>4.325392</v>
      </c>
      <c r="G27" s="6">
        <v>4.325392</v>
      </c>
      <c r="H27" s="6"/>
      <c r="I27" s="6"/>
      <c r="J27" s="6"/>
      <c r="K27" s="6"/>
    </row>
    <row r="28" ht="22.6" customHeight="1" spans="1:11">
      <c r="A28" s="7" t="s">
        <v>1040</v>
      </c>
      <c r="B28" s="7" t="s">
        <v>3</v>
      </c>
      <c r="C28" s="7" t="s">
        <v>1128</v>
      </c>
      <c r="D28" s="7" t="s">
        <v>1148</v>
      </c>
      <c r="E28" s="6">
        <v>1.374</v>
      </c>
      <c r="F28" s="6">
        <v>1.374</v>
      </c>
      <c r="G28" s="6">
        <v>1.374</v>
      </c>
      <c r="H28" s="6"/>
      <c r="I28" s="6"/>
      <c r="J28" s="6"/>
      <c r="K28" s="6"/>
    </row>
    <row r="29" ht="22.6" customHeight="1" spans="1:11">
      <c r="A29" s="7" t="s">
        <v>1040</v>
      </c>
      <c r="B29" s="7" t="s">
        <v>3</v>
      </c>
      <c r="C29" s="7" t="s">
        <v>1029</v>
      </c>
      <c r="D29" s="7" t="s">
        <v>1149</v>
      </c>
      <c r="E29" s="6">
        <v>12.95</v>
      </c>
      <c r="F29" s="6">
        <v>12.95</v>
      </c>
      <c r="G29" s="6">
        <v>12.95</v>
      </c>
      <c r="H29" s="6"/>
      <c r="I29" s="6"/>
      <c r="J29" s="6"/>
      <c r="K29" s="6"/>
    </row>
    <row r="30" ht="22.6" customHeight="1" spans="1:11">
      <c r="A30" s="7" t="s">
        <v>1040</v>
      </c>
      <c r="B30" s="7" t="s">
        <v>3</v>
      </c>
      <c r="C30" s="7" t="s">
        <v>1029</v>
      </c>
      <c r="D30" s="7" t="s">
        <v>1100</v>
      </c>
      <c r="E30" s="6">
        <v>1.33056</v>
      </c>
      <c r="F30" s="6">
        <v>1.33056</v>
      </c>
      <c r="G30" s="6">
        <v>1.33056</v>
      </c>
      <c r="H30" s="6"/>
      <c r="I30" s="6"/>
      <c r="J30" s="6"/>
      <c r="K30" s="6"/>
    </row>
    <row r="31" ht="22.6" customHeight="1" spans="1:11">
      <c r="A31" s="7" t="s">
        <v>1040</v>
      </c>
      <c r="B31" s="7" t="s">
        <v>3</v>
      </c>
      <c r="C31" s="7" t="s">
        <v>1029</v>
      </c>
      <c r="D31" s="7" t="s">
        <v>1150</v>
      </c>
      <c r="E31" s="6">
        <v>2.332138</v>
      </c>
      <c r="F31" s="6">
        <v>2.332138</v>
      </c>
      <c r="G31" s="6">
        <v>2.332138</v>
      </c>
      <c r="H31" s="6"/>
      <c r="I31" s="6"/>
      <c r="J31" s="6"/>
      <c r="K31" s="6"/>
    </row>
    <row r="32" ht="22.6" customHeight="1" spans="1:11">
      <c r="A32" s="7" t="s">
        <v>1040</v>
      </c>
      <c r="B32" s="7" t="s">
        <v>3</v>
      </c>
      <c r="C32" s="7" t="s">
        <v>1029</v>
      </c>
      <c r="D32" s="7" t="s">
        <v>1102</v>
      </c>
      <c r="E32" s="6">
        <v>2.772</v>
      </c>
      <c r="F32" s="6">
        <v>2.772</v>
      </c>
      <c r="G32" s="6">
        <v>2.772</v>
      </c>
      <c r="H32" s="6"/>
      <c r="I32" s="6"/>
      <c r="J32" s="6"/>
      <c r="K32" s="6"/>
    </row>
    <row r="33" ht="22.6" customHeight="1" spans="1:11">
      <c r="A33" s="7" t="s">
        <v>1040</v>
      </c>
      <c r="B33" s="7" t="s">
        <v>3</v>
      </c>
      <c r="C33" s="7" t="s">
        <v>1029</v>
      </c>
      <c r="D33" s="7" t="s">
        <v>1151</v>
      </c>
      <c r="E33" s="6">
        <v>4.85862</v>
      </c>
      <c r="F33" s="6">
        <v>4.85862</v>
      </c>
      <c r="G33" s="6">
        <v>4.85862</v>
      </c>
      <c r="H33" s="6"/>
      <c r="I33" s="6"/>
      <c r="J33" s="6"/>
      <c r="K33" s="6"/>
    </row>
    <row r="34" ht="22.6" customHeight="1" spans="1:11">
      <c r="A34" s="7" t="s">
        <v>1040</v>
      </c>
      <c r="B34" s="7" t="s">
        <v>3</v>
      </c>
      <c r="C34" s="7" t="s">
        <v>1029</v>
      </c>
      <c r="D34" s="7" t="s">
        <v>1149</v>
      </c>
      <c r="E34" s="6">
        <v>8</v>
      </c>
      <c r="F34" s="6">
        <v>8</v>
      </c>
      <c r="G34" s="6">
        <v>8</v>
      </c>
      <c r="H34" s="6"/>
      <c r="I34" s="6"/>
      <c r="J34" s="6"/>
      <c r="K34" s="6"/>
    </row>
    <row r="35" ht="33.9" customHeight="1" spans="1:11">
      <c r="A35" s="7" t="s">
        <v>1040</v>
      </c>
      <c r="B35" s="7" t="s">
        <v>3</v>
      </c>
      <c r="C35" s="7" t="s">
        <v>1029</v>
      </c>
      <c r="D35" s="7" t="s">
        <v>1152</v>
      </c>
      <c r="E35" s="6">
        <v>0.15</v>
      </c>
      <c r="F35" s="6">
        <v>0.15</v>
      </c>
      <c r="G35" s="6">
        <v>0.15</v>
      </c>
      <c r="H35" s="6"/>
      <c r="I35" s="6"/>
      <c r="J35" s="6"/>
      <c r="K35" s="6"/>
    </row>
    <row r="36" ht="22.6" customHeight="1" spans="1:11">
      <c r="A36" s="7" t="s">
        <v>1040</v>
      </c>
      <c r="B36" s="7" t="s">
        <v>3</v>
      </c>
      <c r="C36" s="7" t="s">
        <v>1029</v>
      </c>
      <c r="D36" s="7" t="s">
        <v>1153</v>
      </c>
      <c r="E36" s="6">
        <v>0.1</v>
      </c>
      <c r="F36" s="6">
        <v>0.1</v>
      </c>
      <c r="G36" s="6">
        <v>0.1</v>
      </c>
      <c r="H36" s="6"/>
      <c r="I36" s="6"/>
      <c r="J36" s="6"/>
      <c r="K36" s="6"/>
    </row>
    <row r="37" ht="22.6" customHeight="1" spans="1:11">
      <c r="A37" s="7" t="s">
        <v>1040</v>
      </c>
      <c r="B37" s="7" t="s">
        <v>3</v>
      </c>
      <c r="C37" s="7" t="s">
        <v>1128</v>
      </c>
      <c r="D37" s="7" t="s">
        <v>1154</v>
      </c>
      <c r="E37" s="6">
        <v>10.602806</v>
      </c>
      <c r="F37" s="6">
        <v>10.602806</v>
      </c>
      <c r="G37" s="6">
        <v>10.602806</v>
      </c>
      <c r="H37" s="6"/>
      <c r="I37" s="6"/>
      <c r="J37" s="6"/>
      <c r="K37" s="6"/>
    </row>
    <row r="38" ht="22.6" customHeight="1" spans="1:11">
      <c r="A38" s="7" t="s">
        <v>1040</v>
      </c>
      <c r="B38" s="7" t="s">
        <v>3</v>
      </c>
      <c r="C38" s="7" t="s">
        <v>1128</v>
      </c>
      <c r="D38" s="7" t="s">
        <v>1155</v>
      </c>
      <c r="E38" s="6">
        <v>7.2</v>
      </c>
      <c r="F38" s="6">
        <v>7.2</v>
      </c>
      <c r="G38" s="6">
        <v>7.2</v>
      </c>
      <c r="H38" s="6"/>
      <c r="I38" s="6"/>
      <c r="J38" s="6"/>
      <c r="K38" s="6"/>
    </row>
    <row r="39" ht="22.6" customHeight="1" spans="1:11">
      <c r="A39" s="7" t="s">
        <v>1040</v>
      </c>
      <c r="B39" s="7" t="s">
        <v>3</v>
      </c>
      <c r="C39" s="7" t="s">
        <v>1128</v>
      </c>
      <c r="D39" s="7" t="s">
        <v>1156</v>
      </c>
      <c r="E39" s="6">
        <v>1.344</v>
      </c>
      <c r="F39" s="6">
        <v>1.344</v>
      </c>
      <c r="G39" s="6">
        <v>1.344</v>
      </c>
      <c r="H39" s="6"/>
      <c r="I39" s="6"/>
      <c r="J39" s="6"/>
      <c r="K39" s="6"/>
    </row>
    <row r="40" ht="22.6" customHeight="1" spans="1:11">
      <c r="A40" s="7" t="s">
        <v>1040</v>
      </c>
      <c r="B40" s="7" t="s">
        <v>3</v>
      </c>
      <c r="C40" s="7" t="s">
        <v>1128</v>
      </c>
      <c r="D40" s="7" t="s">
        <v>1157</v>
      </c>
      <c r="E40" s="6">
        <v>2.112</v>
      </c>
      <c r="F40" s="6">
        <v>2.112</v>
      </c>
      <c r="G40" s="6">
        <v>2.112</v>
      </c>
      <c r="H40" s="6"/>
      <c r="I40" s="6"/>
      <c r="J40" s="6"/>
      <c r="K40" s="6"/>
    </row>
    <row r="41" ht="33.9" customHeight="1" spans="1:11">
      <c r="A41" s="7" t="s">
        <v>1040</v>
      </c>
      <c r="B41" s="7" t="s">
        <v>3</v>
      </c>
      <c r="C41" s="7" t="s">
        <v>1128</v>
      </c>
      <c r="D41" s="7" t="s">
        <v>1158</v>
      </c>
      <c r="E41" s="6">
        <v>10.8</v>
      </c>
      <c r="F41" s="6">
        <v>10.8</v>
      </c>
      <c r="G41" s="6">
        <v>10.8</v>
      </c>
      <c r="H41" s="6"/>
      <c r="I41" s="6"/>
      <c r="J41" s="6"/>
      <c r="K41" s="6"/>
    </row>
    <row r="42" ht="22.6" customHeight="1" spans="1:11">
      <c r="A42" s="7" t="s">
        <v>1040</v>
      </c>
      <c r="B42" s="7" t="s">
        <v>3</v>
      </c>
      <c r="C42" s="7" t="s">
        <v>1128</v>
      </c>
      <c r="D42" s="7" t="s">
        <v>1159</v>
      </c>
      <c r="E42" s="6">
        <v>3.048</v>
      </c>
      <c r="F42" s="6">
        <v>3.048</v>
      </c>
      <c r="G42" s="6">
        <v>3.048</v>
      </c>
      <c r="H42" s="6"/>
      <c r="I42" s="6"/>
      <c r="J42" s="6"/>
      <c r="K42" s="6"/>
    </row>
    <row r="43" ht="22.6" customHeight="1" spans="1:11">
      <c r="A43" s="7" t="s">
        <v>1040</v>
      </c>
      <c r="B43" s="7" t="s">
        <v>3</v>
      </c>
      <c r="C43" s="7" t="s">
        <v>1128</v>
      </c>
      <c r="D43" s="7" t="s">
        <v>1160</v>
      </c>
      <c r="E43" s="6">
        <v>1.92</v>
      </c>
      <c r="F43" s="6">
        <v>1.92</v>
      </c>
      <c r="G43" s="6">
        <v>1.92</v>
      </c>
      <c r="H43" s="6"/>
      <c r="I43" s="6"/>
      <c r="J43" s="6"/>
      <c r="K43" s="6"/>
    </row>
    <row r="44" ht="22.6" customHeight="1" spans="1:11">
      <c r="A44" s="7" t="s">
        <v>1040</v>
      </c>
      <c r="B44" s="7" t="s">
        <v>3</v>
      </c>
      <c r="C44" s="7" t="s">
        <v>1128</v>
      </c>
      <c r="D44" s="7" t="s">
        <v>1161</v>
      </c>
      <c r="E44" s="6">
        <v>34.603136</v>
      </c>
      <c r="F44" s="6">
        <v>34.603136</v>
      </c>
      <c r="G44" s="6">
        <v>34.603136</v>
      </c>
      <c r="H44" s="6"/>
      <c r="I44" s="6"/>
      <c r="J44" s="6"/>
      <c r="K44" s="6"/>
    </row>
    <row r="45" ht="22.6" customHeight="1" spans="1:11">
      <c r="A45" s="7" t="s">
        <v>1040</v>
      </c>
      <c r="B45" s="7" t="s">
        <v>3</v>
      </c>
      <c r="C45" s="7" t="s">
        <v>1128</v>
      </c>
      <c r="D45" s="7" t="s">
        <v>1162</v>
      </c>
      <c r="E45" s="6">
        <v>19.765872</v>
      </c>
      <c r="F45" s="6">
        <v>19.765872</v>
      </c>
      <c r="G45" s="6">
        <v>19.765872</v>
      </c>
      <c r="H45" s="6"/>
      <c r="I45" s="6"/>
      <c r="J45" s="6"/>
      <c r="K45" s="6"/>
    </row>
    <row r="46" ht="22.6" customHeight="1" spans="1:11">
      <c r="A46" s="7" t="s">
        <v>1040</v>
      </c>
      <c r="B46" s="7" t="s">
        <v>3</v>
      </c>
      <c r="C46" s="7" t="s">
        <v>1128</v>
      </c>
      <c r="D46" s="7" t="s">
        <v>1163</v>
      </c>
      <c r="E46" s="6">
        <v>17.301568</v>
      </c>
      <c r="F46" s="6">
        <v>17.301568</v>
      </c>
      <c r="G46" s="6">
        <v>17.301568</v>
      </c>
      <c r="H46" s="6"/>
      <c r="I46" s="6"/>
      <c r="J46" s="6"/>
      <c r="K46" s="6"/>
    </row>
    <row r="47" ht="22.6" customHeight="1" spans="1:11">
      <c r="A47" s="7" t="s">
        <v>1040</v>
      </c>
      <c r="B47" s="7" t="s">
        <v>3</v>
      </c>
      <c r="C47" s="7" t="s">
        <v>1128</v>
      </c>
      <c r="D47" s="7" t="s">
        <v>1164</v>
      </c>
      <c r="E47" s="6">
        <v>9.882936</v>
      </c>
      <c r="F47" s="6">
        <v>9.882936</v>
      </c>
      <c r="G47" s="6">
        <v>9.882936</v>
      </c>
      <c r="H47" s="6"/>
      <c r="I47" s="6"/>
      <c r="J47" s="6"/>
      <c r="K47" s="6"/>
    </row>
    <row r="48" ht="22.6" customHeight="1" spans="1:11">
      <c r="A48" s="7" t="s">
        <v>1040</v>
      </c>
      <c r="B48" s="7" t="s">
        <v>3</v>
      </c>
      <c r="C48" s="7" t="s">
        <v>1128</v>
      </c>
      <c r="D48" s="7" t="s">
        <v>1165</v>
      </c>
      <c r="E48" s="6">
        <v>15.442088</v>
      </c>
      <c r="F48" s="6">
        <v>15.442088</v>
      </c>
      <c r="G48" s="6">
        <v>15.442088</v>
      </c>
      <c r="H48" s="6"/>
      <c r="I48" s="6"/>
      <c r="J48" s="6"/>
      <c r="K48" s="6"/>
    </row>
    <row r="49" ht="22.6" customHeight="1" spans="1:11">
      <c r="A49" s="7" t="s">
        <v>1040</v>
      </c>
      <c r="B49" s="7" t="s">
        <v>3</v>
      </c>
      <c r="C49" s="7" t="s">
        <v>1128</v>
      </c>
      <c r="D49" s="7" t="s">
        <v>1166</v>
      </c>
      <c r="E49" s="6">
        <v>6.176835</v>
      </c>
      <c r="F49" s="6">
        <v>6.176835</v>
      </c>
      <c r="G49" s="6">
        <v>6.176835</v>
      </c>
      <c r="H49" s="6"/>
      <c r="I49" s="6"/>
      <c r="J49" s="6"/>
      <c r="K49" s="6"/>
    </row>
    <row r="50" ht="22.6" customHeight="1" spans="1:11">
      <c r="A50" s="7" t="s">
        <v>1040</v>
      </c>
      <c r="B50" s="7" t="s">
        <v>3</v>
      </c>
      <c r="C50" s="7" t="s">
        <v>1128</v>
      </c>
      <c r="D50" s="7" t="s">
        <v>1167</v>
      </c>
      <c r="E50" s="6">
        <v>27.0337</v>
      </c>
      <c r="F50" s="6">
        <v>27.0337</v>
      </c>
      <c r="G50" s="6">
        <v>27.0337</v>
      </c>
      <c r="H50" s="6"/>
      <c r="I50" s="6"/>
      <c r="J50" s="6"/>
      <c r="K50" s="6"/>
    </row>
    <row r="51" ht="22.6" customHeight="1" spans="1:11">
      <c r="A51" s="7" t="s">
        <v>1040</v>
      </c>
      <c r="B51" s="7" t="s">
        <v>3</v>
      </c>
      <c r="C51" s="7" t="s">
        <v>1128</v>
      </c>
      <c r="D51" s="7" t="s">
        <v>1166</v>
      </c>
      <c r="E51" s="6">
        <v>10.81348</v>
      </c>
      <c r="F51" s="6">
        <v>10.81348</v>
      </c>
      <c r="G51" s="6">
        <v>10.81348</v>
      </c>
      <c r="H51" s="6"/>
      <c r="I51" s="6"/>
      <c r="J51" s="6"/>
      <c r="K51" s="6"/>
    </row>
    <row r="52" ht="56.5" customHeight="1" spans="1:11">
      <c r="A52" s="7" t="s">
        <v>1040</v>
      </c>
      <c r="B52" s="7" t="s">
        <v>3</v>
      </c>
      <c r="C52" s="7" t="s">
        <v>1031</v>
      </c>
      <c r="D52" s="7" t="s">
        <v>1026</v>
      </c>
      <c r="E52" s="6">
        <v>0</v>
      </c>
      <c r="F52" s="6">
        <v>0</v>
      </c>
      <c r="G52" s="6">
        <v>0</v>
      </c>
      <c r="H52" s="6"/>
      <c r="I52" s="6"/>
      <c r="J52" s="6"/>
      <c r="K52" s="6"/>
    </row>
    <row r="53" ht="22.6" customHeight="1" spans="1:11">
      <c r="A53" s="7" t="s">
        <v>1040</v>
      </c>
      <c r="B53" s="7" t="s">
        <v>3</v>
      </c>
      <c r="C53" s="7" t="s">
        <v>1128</v>
      </c>
      <c r="D53" s="7" t="s">
        <v>1059</v>
      </c>
      <c r="E53" s="6">
        <v>14.824404</v>
      </c>
      <c r="F53" s="6">
        <v>14.824404</v>
      </c>
      <c r="G53" s="6">
        <v>14.824404</v>
      </c>
      <c r="H53" s="6"/>
      <c r="I53" s="6"/>
      <c r="J53" s="6"/>
      <c r="K53" s="6"/>
    </row>
    <row r="54" ht="22.6" customHeight="1" spans="1:11">
      <c r="A54" s="7" t="s">
        <v>1040</v>
      </c>
      <c r="B54" s="7" t="s">
        <v>3</v>
      </c>
      <c r="C54" s="7" t="s">
        <v>1128</v>
      </c>
      <c r="D54" s="7" t="s">
        <v>1168</v>
      </c>
      <c r="E54" s="6">
        <v>25.952352</v>
      </c>
      <c r="F54" s="6">
        <v>25.952352</v>
      </c>
      <c r="G54" s="6">
        <v>25.952352</v>
      </c>
      <c r="H54" s="6"/>
      <c r="I54" s="6"/>
      <c r="J54" s="6"/>
      <c r="K54" s="6"/>
    </row>
  </sheetData>
  <mergeCells count="9">
    <mergeCell ref="A1:K1"/>
    <mergeCell ref="A2:K2"/>
    <mergeCell ref="B3:J3"/>
    <mergeCell ref="F4:K4"/>
    <mergeCell ref="A4:A5"/>
    <mergeCell ref="B4:B5"/>
    <mergeCell ref="C4:C5"/>
    <mergeCell ref="D4:D5"/>
    <mergeCell ref="E4:E5"/>
  </mergeCells>
  <pageMargins left="0.75" right="0.75" top="0.270000010728836" bottom="0.270000010728836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workbookViewId="0">
      <pane ySplit="7" topLeftCell="A8" activePane="bottomLeft" state="frozen"/>
      <selection/>
      <selection pane="bottomLeft" activeCell="A1" sqref="A1:N1"/>
    </sheetView>
  </sheetViews>
  <sheetFormatPr defaultColWidth="10" defaultRowHeight="13.5"/>
  <cols>
    <col min="1" max="3" width="4.1" customWidth="1"/>
    <col min="4" max="4" width="9.76666666666667" customWidth="1"/>
    <col min="5" max="5" width="20.5166666666667" customWidth="1"/>
    <col min="6" max="15" width="9.76666666666667" customWidth="1"/>
  </cols>
  <sheetData>
    <row r="1" ht="14.3" customHeight="1" spans="1:14">
      <c r="A1" s="1" t="s">
        <v>1169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28.45" customHeight="1" spans="1:14">
      <c r="A2" s="2" t="s">
        <v>1170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14.25" customHeight="1" spans="1:14">
      <c r="A3" s="8" t="s">
        <v>2</v>
      </c>
      <c r="B3" s="8"/>
      <c r="C3" s="8"/>
      <c r="D3" s="3" t="s">
        <v>3</v>
      </c>
      <c r="E3" s="3"/>
      <c r="F3" s="3"/>
      <c r="G3" s="3"/>
      <c r="H3" s="3"/>
      <c r="I3" s="3"/>
      <c r="J3" s="3"/>
      <c r="K3" s="3"/>
      <c r="L3" s="3"/>
      <c r="M3" s="3"/>
      <c r="N3" s="8" t="s">
        <v>4</v>
      </c>
    </row>
    <row r="4" ht="14.3" customHeight="1" spans="1:14">
      <c r="A4" s="5" t="s">
        <v>1021</v>
      </c>
      <c r="B4" s="5"/>
      <c r="C4" s="5"/>
      <c r="D4" s="5" t="s">
        <v>1022</v>
      </c>
      <c r="E4" s="5" t="s">
        <v>1023</v>
      </c>
      <c r="F4" s="5" t="s">
        <v>1024</v>
      </c>
      <c r="G4" s="5" t="s">
        <v>1025</v>
      </c>
      <c r="H4" s="5"/>
      <c r="I4" s="5"/>
      <c r="J4" s="5"/>
      <c r="K4" s="5"/>
      <c r="L4" s="5" t="s">
        <v>1026</v>
      </c>
      <c r="M4" s="5"/>
      <c r="N4" s="5"/>
    </row>
    <row r="5" ht="14.3" customHeight="1" spans="1:14">
      <c r="A5" s="5"/>
      <c r="B5" s="5"/>
      <c r="C5" s="5"/>
      <c r="D5" s="5"/>
      <c r="E5" s="5"/>
      <c r="F5" s="5"/>
      <c r="G5" s="5" t="s">
        <v>1027</v>
      </c>
      <c r="H5" s="5" t="s">
        <v>1028</v>
      </c>
      <c r="I5" s="5"/>
      <c r="J5" s="5" t="s">
        <v>1029</v>
      </c>
      <c r="K5" s="5"/>
      <c r="L5" s="5" t="s">
        <v>1027</v>
      </c>
      <c r="M5" s="5" t="s">
        <v>1030</v>
      </c>
      <c r="N5" s="5" t="s">
        <v>1031</v>
      </c>
    </row>
    <row r="6" ht="33.9" customHeight="1" spans="1:14">
      <c r="A6" s="5" t="s">
        <v>1032</v>
      </c>
      <c r="B6" s="5" t="s">
        <v>1033</v>
      </c>
      <c r="C6" s="5" t="s">
        <v>1034</v>
      </c>
      <c r="D6" s="5"/>
      <c r="E6" s="5"/>
      <c r="F6" s="5"/>
      <c r="G6" s="5"/>
      <c r="H6" s="5" t="s">
        <v>1035</v>
      </c>
      <c r="I6" s="5" t="s">
        <v>1036</v>
      </c>
      <c r="J6" s="5" t="s">
        <v>1037</v>
      </c>
      <c r="K6" s="5" t="s">
        <v>1038</v>
      </c>
      <c r="L6" s="5"/>
      <c r="M6" s="5"/>
      <c r="N6" s="5"/>
    </row>
    <row r="7" ht="14.3" customHeight="1" spans="1:14">
      <c r="A7" s="5" t="s">
        <v>1039</v>
      </c>
      <c r="B7" s="5"/>
      <c r="C7" s="5"/>
      <c r="D7" s="5"/>
      <c r="E7" s="5" t="s">
        <v>1024</v>
      </c>
      <c r="F7" s="6"/>
      <c r="G7" s="6"/>
      <c r="H7" s="6"/>
      <c r="I7" s="6"/>
      <c r="J7" s="6"/>
      <c r="K7" s="6"/>
      <c r="L7" s="6"/>
      <c r="M7" s="6"/>
      <c r="N7" s="6"/>
    </row>
    <row r="8" ht="14.3" customHeight="1" spans="1:14">
      <c r="A8" s="9"/>
      <c r="B8" s="9"/>
      <c r="C8" s="9"/>
      <c r="D8" s="9"/>
      <c r="E8" s="9"/>
      <c r="F8" s="6"/>
      <c r="G8" s="6"/>
      <c r="H8" s="6"/>
      <c r="I8" s="6"/>
      <c r="J8" s="6"/>
      <c r="K8" s="6"/>
      <c r="L8" s="6"/>
      <c r="M8" s="6"/>
      <c r="N8" s="6"/>
    </row>
    <row r="9" ht="14.3" customHeight="1" spans="1:14">
      <c r="A9" s="9"/>
      <c r="B9" s="9"/>
      <c r="C9" s="9"/>
      <c r="D9" s="9"/>
      <c r="E9" s="9"/>
      <c r="F9" s="6"/>
      <c r="G9" s="6"/>
      <c r="H9" s="6"/>
      <c r="I9" s="6"/>
      <c r="J9" s="6"/>
      <c r="K9" s="6"/>
      <c r="L9" s="6"/>
      <c r="M9" s="6"/>
      <c r="N9" s="6"/>
    </row>
  </sheetData>
  <mergeCells count="16">
    <mergeCell ref="A1:N1"/>
    <mergeCell ref="A2:N2"/>
    <mergeCell ref="A3:C3"/>
    <mergeCell ref="D3:M3"/>
    <mergeCell ref="G4:K4"/>
    <mergeCell ref="L4:N4"/>
    <mergeCell ref="H5:I5"/>
    <mergeCell ref="J5:K5"/>
    <mergeCell ref="D4:D6"/>
    <mergeCell ref="E4:E6"/>
    <mergeCell ref="F4:F6"/>
    <mergeCell ref="G5:G6"/>
    <mergeCell ref="L5:L6"/>
    <mergeCell ref="M5:M6"/>
    <mergeCell ref="N5:N6"/>
    <mergeCell ref="A4:C5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"/>
  <sheetViews>
    <sheetView workbookViewId="0">
      <pane ySplit="5" topLeftCell="A6" activePane="bottomLeft" state="frozen"/>
      <selection/>
      <selection pane="bottomLeft" activeCell="D20" sqref="D20"/>
    </sheetView>
  </sheetViews>
  <sheetFormatPr defaultColWidth="10" defaultRowHeight="13.5" outlineLevelRow="7"/>
  <cols>
    <col min="1" max="1" width="9.76666666666667" customWidth="1"/>
    <col min="2" max="3" width="20.5166666666667" customWidth="1"/>
    <col min="4" max="13" width="9.76666666666667" customWidth="1"/>
  </cols>
  <sheetData>
    <row r="1" ht="14.3" customHeight="1" spans="1:12">
      <c r="A1" s="1" t="s">
        <v>1171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ht="28.45" customHeight="1" spans="1:12">
      <c r="A2" s="2" t="s">
        <v>1172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ht="14.3" customHeight="1" spans="1:12">
      <c r="A3" s="8" t="s">
        <v>2</v>
      </c>
      <c r="B3" s="4" t="s">
        <v>3</v>
      </c>
      <c r="C3" s="4"/>
      <c r="D3" s="4"/>
      <c r="E3" s="4"/>
      <c r="F3" s="4"/>
      <c r="G3" s="4"/>
      <c r="H3" s="4"/>
      <c r="I3" s="4"/>
      <c r="J3" s="4"/>
      <c r="K3" s="4"/>
      <c r="L3" s="8" t="s">
        <v>4</v>
      </c>
    </row>
    <row r="4" ht="14.3" customHeight="1" spans="1:12">
      <c r="A4" s="5" t="s">
        <v>1022</v>
      </c>
      <c r="B4" s="5" t="s">
        <v>1117</v>
      </c>
      <c r="C4" s="5" t="s">
        <v>59</v>
      </c>
      <c r="D4" s="5" t="s">
        <v>1173</v>
      </c>
      <c r="E4" s="5" t="s">
        <v>1024</v>
      </c>
      <c r="F4" s="5" t="s">
        <v>1174</v>
      </c>
      <c r="G4" s="5"/>
      <c r="H4" s="5"/>
      <c r="I4" s="5"/>
      <c r="J4" s="5"/>
      <c r="K4" s="5" t="s">
        <v>1175</v>
      </c>
      <c r="L4" s="5" t="s">
        <v>1176</v>
      </c>
    </row>
    <row r="5" ht="24.85" customHeight="1" spans="1:12">
      <c r="A5" s="5"/>
      <c r="B5" s="5"/>
      <c r="C5" s="5"/>
      <c r="D5" s="5"/>
      <c r="E5" s="5"/>
      <c r="F5" s="5" t="s">
        <v>1027</v>
      </c>
      <c r="G5" s="5" t="s">
        <v>1177</v>
      </c>
      <c r="H5" s="5" t="s">
        <v>1178</v>
      </c>
      <c r="I5" s="5" t="s">
        <v>1179</v>
      </c>
      <c r="J5" s="5" t="s">
        <v>1180</v>
      </c>
      <c r="K5" s="5"/>
      <c r="L5" s="5"/>
    </row>
    <row r="6" ht="14.45" customHeight="1" spans="1:12">
      <c r="A6" s="5"/>
      <c r="B6" s="5" t="s">
        <v>1024</v>
      </c>
      <c r="C6" s="5"/>
      <c r="D6" s="5"/>
      <c r="E6" s="6"/>
      <c r="F6" s="6"/>
      <c r="G6" s="6"/>
      <c r="H6" s="6"/>
      <c r="I6" s="6"/>
      <c r="J6" s="6"/>
      <c r="K6" s="6"/>
      <c r="L6" s="6"/>
    </row>
    <row r="7" ht="14.3" customHeight="1" spans="1:12">
      <c r="A7" s="7">
        <v>904001</v>
      </c>
      <c r="B7" s="7" t="s">
        <v>3</v>
      </c>
      <c r="C7" s="9"/>
      <c r="D7" s="7"/>
      <c r="E7" s="6"/>
      <c r="F7" s="6">
        <v>3</v>
      </c>
      <c r="G7" s="6"/>
      <c r="H7" s="6"/>
      <c r="I7" s="6">
        <v>3</v>
      </c>
      <c r="J7" s="6"/>
      <c r="K7" s="6"/>
      <c r="L7" s="6"/>
    </row>
    <row r="8" ht="14.3" customHeight="1" spans="1:12">
      <c r="A8" s="7"/>
      <c r="B8" s="7"/>
      <c r="C8" s="7"/>
      <c r="D8" s="7"/>
      <c r="E8" s="6"/>
      <c r="F8" s="6"/>
      <c r="G8" s="6"/>
      <c r="H8" s="6"/>
      <c r="I8" s="6"/>
      <c r="J8" s="6"/>
      <c r="K8" s="6"/>
      <c r="L8" s="6"/>
    </row>
  </sheetData>
  <mergeCells count="11">
    <mergeCell ref="A1:L1"/>
    <mergeCell ref="A2:L2"/>
    <mergeCell ref="B3:K3"/>
    <mergeCell ref="F4:J4"/>
    <mergeCell ref="A4:A5"/>
    <mergeCell ref="B4:B5"/>
    <mergeCell ref="C4:C5"/>
    <mergeCell ref="D4:D5"/>
    <mergeCell ref="E4:E5"/>
    <mergeCell ref="K4:K5"/>
    <mergeCell ref="L4:L5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9"/>
  <sheetViews>
    <sheetView workbookViewId="0">
      <pane ySplit="6" topLeftCell="A7" activePane="bottomLeft" state="frozen"/>
      <selection/>
      <selection pane="bottomLeft" activeCell="J15" sqref="J15"/>
    </sheetView>
  </sheetViews>
  <sheetFormatPr defaultColWidth="10" defaultRowHeight="13.5"/>
  <cols>
    <col min="1" max="1" width="2.98333333333333" customWidth="1"/>
    <col min="2" max="2" width="3.525" customWidth="1"/>
    <col min="3" max="3" width="3.8" customWidth="1"/>
    <col min="4" max="4" width="9.76666666666667" customWidth="1"/>
    <col min="5" max="5" width="25.6416666666667" customWidth="1"/>
    <col min="6" max="7" width="15.3833333333333" customWidth="1"/>
    <col min="8" max="26" width="9.76666666666667" customWidth="1"/>
  </cols>
  <sheetData>
    <row r="1" ht="14.3" customHeight="1" spans="1:25">
      <c r="A1" s="1" t="s">
        <v>1181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ht="28.45" customHeight="1" spans="1:25">
      <c r="A2" s="2" t="s">
        <v>1182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ht="14.25" customHeight="1" spans="1:25">
      <c r="A3" s="3" t="s">
        <v>2</v>
      </c>
      <c r="B3" s="3"/>
      <c r="C3" s="3"/>
      <c r="D3" s="4" t="s">
        <v>3</v>
      </c>
      <c r="E3" s="4"/>
      <c r="F3" s="4"/>
      <c r="G3" s="4"/>
      <c r="H3" s="4"/>
      <c r="I3" s="4"/>
      <c r="J3" s="4"/>
      <c r="K3" s="4"/>
      <c r="L3" s="4"/>
      <c r="M3" s="4"/>
      <c r="N3" s="4"/>
      <c r="Y3" s="8" t="s">
        <v>4</v>
      </c>
    </row>
    <row r="4" ht="14.25" customHeight="1" spans="1:25">
      <c r="A4" s="5" t="s">
        <v>1183</v>
      </c>
      <c r="B4" s="5"/>
      <c r="C4" s="5"/>
      <c r="D4" s="5" t="s">
        <v>1184</v>
      </c>
      <c r="E4" s="5" t="s">
        <v>1185</v>
      </c>
      <c r="F4" s="5" t="s">
        <v>1186</v>
      </c>
      <c r="G4" s="5"/>
      <c r="H4" s="5" t="s">
        <v>1187</v>
      </c>
      <c r="I4" s="5" t="s">
        <v>1188</v>
      </c>
      <c r="J4" s="5"/>
      <c r="K4" s="5"/>
      <c r="L4" s="5"/>
      <c r="M4" s="5"/>
      <c r="N4" s="5"/>
      <c r="O4" s="5"/>
      <c r="P4" s="5"/>
      <c r="Q4" s="5"/>
      <c r="R4" s="5"/>
      <c r="S4" s="5"/>
      <c r="T4" s="5" t="s">
        <v>53</v>
      </c>
      <c r="U4" s="5"/>
      <c r="V4" s="5"/>
      <c r="W4" s="5"/>
      <c r="X4" s="5"/>
      <c r="Y4" s="5"/>
    </row>
    <row r="5" ht="14.25" customHeight="1" spans="1:25">
      <c r="A5" s="5" t="s">
        <v>1032</v>
      </c>
      <c r="B5" s="5" t="s">
        <v>1033</v>
      </c>
      <c r="C5" s="5" t="s">
        <v>1034</v>
      </c>
      <c r="D5" s="5"/>
      <c r="E5" s="5"/>
      <c r="F5" s="5" t="s">
        <v>1189</v>
      </c>
      <c r="G5" s="5" t="s">
        <v>1190</v>
      </c>
      <c r="H5" s="5"/>
      <c r="I5" s="8" t="s">
        <v>1024</v>
      </c>
      <c r="J5" s="5" t="s">
        <v>1191</v>
      </c>
      <c r="K5" s="5"/>
      <c r="L5" s="5" t="s">
        <v>1192</v>
      </c>
      <c r="M5" s="5" t="s">
        <v>1193</v>
      </c>
      <c r="N5" s="5" t="s">
        <v>1194</v>
      </c>
      <c r="O5" s="5" t="s">
        <v>1195</v>
      </c>
      <c r="P5" s="5" t="s">
        <v>1196</v>
      </c>
      <c r="Q5" s="5" t="s">
        <v>1197</v>
      </c>
      <c r="R5" s="5" t="s">
        <v>1198</v>
      </c>
      <c r="S5" s="5" t="s">
        <v>1199</v>
      </c>
      <c r="T5" s="5" t="s">
        <v>1024</v>
      </c>
      <c r="U5" s="5" t="s">
        <v>1191</v>
      </c>
      <c r="V5" s="5" t="s">
        <v>1192</v>
      </c>
      <c r="W5" s="5" t="s">
        <v>1193</v>
      </c>
      <c r="X5" s="5" t="s">
        <v>1200</v>
      </c>
      <c r="Y5" s="5" t="s">
        <v>1201</v>
      </c>
    </row>
    <row r="6" ht="22.6" customHeight="1" spans="1:25">
      <c r="A6" s="5"/>
      <c r="B6" s="5"/>
      <c r="C6" s="5"/>
      <c r="D6" s="5"/>
      <c r="E6" s="5"/>
      <c r="F6" s="5"/>
      <c r="G6" s="5"/>
      <c r="H6" s="5"/>
      <c r="I6" s="8"/>
      <c r="J6" s="5" t="s">
        <v>1027</v>
      </c>
      <c r="K6" s="5" t="s">
        <v>13</v>
      </c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</row>
    <row r="7" ht="14.25" customHeight="1" spans="1:25">
      <c r="A7" s="5"/>
      <c r="B7" s="5"/>
      <c r="C7" s="5"/>
      <c r="D7" s="5" t="s">
        <v>1024</v>
      </c>
      <c r="E7" s="5"/>
      <c r="F7" s="5"/>
      <c r="G7" s="5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9"/>
      <c r="U7" s="9"/>
      <c r="V7" s="9"/>
      <c r="W7" s="9"/>
      <c r="X7" s="9"/>
      <c r="Y7" s="9"/>
    </row>
    <row r="8" ht="14.25" customHeight="1" spans="1:25">
      <c r="A8" s="7"/>
      <c r="B8" s="7"/>
      <c r="C8" s="7"/>
      <c r="D8" s="7"/>
      <c r="E8" s="7"/>
      <c r="F8" s="7"/>
      <c r="G8" s="7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9"/>
      <c r="U8" s="9"/>
      <c r="V8" s="9"/>
      <c r="W8" s="9"/>
      <c r="X8" s="9"/>
      <c r="Y8" s="9"/>
    </row>
    <row r="9" ht="14.25" customHeight="1" spans="1:25">
      <c r="A9" s="7"/>
      <c r="B9" s="7"/>
      <c r="C9" s="7"/>
      <c r="D9" s="7"/>
      <c r="E9" s="7"/>
      <c r="F9" s="7"/>
      <c r="G9" s="7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9"/>
      <c r="U9" s="9"/>
      <c r="V9" s="9"/>
      <c r="W9" s="9"/>
      <c r="X9" s="9"/>
      <c r="Y9" s="9"/>
    </row>
  </sheetData>
  <mergeCells count="32">
    <mergeCell ref="A1:Y1"/>
    <mergeCell ref="A2:Y2"/>
    <mergeCell ref="A3:C3"/>
    <mergeCell ref="D3:N3"/>
    <mergeCell ref="A4:C4"/>
    <mergeCell ref="F4:G4"/>
    <mergeCell ref="I4:S4"/>
    <mergeCell ref="T4:Y4"/>
    <mergeCell ref="J5:K5"/>
    <mergeCell ref="A5:A6"/>
    <mergeCell ref="B5:B6"/>
    <mergeCell ref="C5:C6"/>
    <mergeCell ref="D4:D6"/>
    <mergeCell ref="E4:E6"/>
    <mergeCell ref="F5:F6"/>
    <mergeCell ref="G5:G6"/>
    <mergeCell ref="H4:H6"/>
    <mergeCell ref="I5:I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1_收支预算总表  </vt:lpstr>
      <vt:lpstr>2_支出预算分类汇总表（按支出功能分类）</vt:lpstr>
      <vt:lpstr>3_单位支出预算表</vt:lpstr>
      <vt:lpstr>4_一般公共预算基本支出预算表</vt:lpstr>
      <vt:lpstr>5_一般公共预算支出预算明细表</vt:lpstr>
      <vt:lpstr>6_政府性基金支出预算表  </vt:lpstr>
      <vt:lpstr>7_单位厉行节约支出预算表（一般公共预算）</vt:lpstr>
      <vt:lpstr>8_政府采购预算表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淡林</cp:lastModifiedBy>
  <dcterms:created xsi:type="dcterms:W3CDTF">2023-03-23T01:47:00Z</dcterms:created>
  <dcterms:modified xsi:type="dcterms:W3CDTF">2023-03-28T06:39:02Z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7CC6812D1B944117B708412AD5BD43B8</vt:lpwstr>
  </property>
</Properties>
</file>