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801"/>
  </bookViews>
  <sheets>
    <sheet name="2022年财政衔接资金项目台账 " sheetId="18" r:id="rId1"/>
  </sheets>
  <definedNames>
    <definedName name="_xlnm._FilterDatabase" localSheetId="0" hidden="1">'2022年财政衔接资金项目台账 '!$C$9:$X$37</definedName>
  </definedNames>
  <calcPr calcId="144525"/>
</workbook>
</file>

<file path=xl/sharedStrings.xml><?xml version="1.0" encoding="utf-8"?>
<sst xmlns="http://schemas.openxmlformats.org/spreadsheetml/2006/main" count="254" uniqueCount="132">
  <si>
    <t>附表2</t>
  </si>
  <si>
    <t>2022年财政衔接资金项目台账</t>
  </si>
  <si>
    <t>备注：1.此表以项目名称为主检索列，项目名称应唯一不重复。</t>
  </si>
  <si>
    <t xml:space="preserve">      2.项目性质按照扶贫资金项目库分类规则填写。</t>
  </si>
  <si>
    <t xml:space="preserve">      3.可根据实际情况增加行。</t>
  </si>
  <si>
    <t xml:space="preserve">      4.单位“万元”，保留两位小数。</t>
  </si>
  <si>
    <t>省辖市名称（盖章）：</t>
  </si>
  <si>
    <t>省辖市</t>
  </si>
  <si>
    <t>县（市、区）</t>
  </si>
  <si>
    <t>序号</t>
  </si>
  <si>
    <t>项目名称</t>
  </si>
  <si>
    <t>项目性质</t>
  </si>
  <si>
    <t>项目牵头单位</t>
  </si>
  <si>
    <t>建设地点</t>
  </si>
  <si>
    <t>主要建设内容</t>
  </si>
  <si>
    <t>绩效目标</t>
  </si>
  <si>
    <t>财政衔接资金安排数</t>
  </si>
  <si>
    <t>财政衔接资金支出数</t>
  </si>
  <si>
    <t>财政衔接资金结余数</t>
  </si>
  <si>
    <t>工程进度</t>
  </si>
  <si>
    <t>合计</t>
  </si>
  <si>
    <t>中央</t>
  </si>
  <si>
    <t>省</t>
  </si>
  <si>
    <t>市</t>
  </si>
  <si>
    <t>县</t>
  </si>
  <si>
    <t>三门峡市</t>
  </si>
  <si>
    <t>湖滨区</t>
  </si>
  <si>
    <t>2022年湖滨区崖底街道陈宋坡村日光温室大棚项目</t>
  </si>
  <si>
    <t>产业项目</t>
  </si>
  <si>
    <t>崖底街道</t>
  </si>
  <si>
    <t>陈宋坡村</t>
  </si>
  <si>
    <t>新建日光温室大棚4个、每个大棚长101米、宽14米，以及保温棉被、卷帘机、管理房等。</t>
  </si>
  <si>
    <t>该项目建成后，一个大棚年收入可达到3万元左右，项目实施后将起到模范带动作用，为全村脱贫户做好表率，逐渐把温室大棚种植项目发展为陈宋坡村脱贫致富的主导产业。</t>
  </si>
  <si>
    <t>2022年湖滨区磁钟乡磁钟村日光温室建设项目</t>
  </si>
  <si>
    <t>磁钟乡</t>
  </si>
  <si>
    <t>磁钟村</t>
  </si>
  <si>
    <t>新建日光温室12栋，长80米，宽10米。保温棉被、卷帘机、管理房等。材料：钢屋架、钢支撑、钢拉条等。</t>
  </si>
  <si>
    <t>项目实施将带动磁钟村蔬菜种植产业，80*10每个大棚对外出租5000元/年；每年增加村集体收入6万元；带动6个贫困人员务工，每年每人务工收入1.5万元。改善村内生态环境，贫困群众对实施效果非常满意等。</t>
  </si>
  <si>
    <r>
      <rPr>
        <sz val="16"/>
        <rFont val="宋体"/>
        <charset val="134"/>
      </rPr>
      <t>2022</t>
    </r>
    <r>
      <rPr>
        <sz val="16"/>
        <rFont val="宋体"/>
        <charset val="134"/>
      </rPr>
      <t>年湖滨区磁钟乡泉脑村酸枣加工项目</t>
    </r>
  </si>
  <si>
    <t>泉脑村</t>
  </si>
  <si>
    <t>新建酸枣加工厂房21.5m*5m；酸枣加工生产设备一套。</t>
  </si>
  <si>
    <t>项目实施将带动泉脑村酸枣种植产业，增加村集体收入5万元/每年。</t>
  </si>
  <si>
    <r>
      <rPr>
        <sz val="16"/>
        <rFont val="宋体"/>
        <charset val="134"/>
      </rPr>
      <t>2022</t>
    </r>
    <r>
      <rPr>
        <sz val="16"/>
        <rFont val="宋体"/>
        <charset val="134"/>
      </rPr>
      <t>年湖滨区磁钟乡磁钟村日光温室建设项目（三期）</t>
    </r>
  </si>
  <si>
    <t>新建日光温室：长100米，宽13米共53栋；长80米，宽13米共28栋；保温棉被、卷帘机、管理房、管道等。材料：钢屋架、钢支撑、钢拉条等。</t>
  </si>
  <si>
    <t>项目建成后，每年增加村集体收入48万元，助推产业发展，巩固脱贫攻坚成果，促进全村乡村振兴工作进一步提升。</t>
  </si>
  <si>
    <t>2022年湖滨区会兴街道东坡村民宿三期建设项目</t>
  </si>
  <si>
    <t>会兴街道</t>
  </si>
  <si>
    <t>东坡村</t>
  </si>
  <si>
    <t>砖混结构，三层长23.94m，宽17m；建筑面积 1220.94平方米，室外附属钢筋砼地沟，安装排水管道及配套设施。</t>
  </si>
  <si>
    <t>该项目收益后预计带动8名困难群众务工，每年可增加村集体综合收益，加快旅游产业发展，提升群众满意度，促进乡村振兴进一步发展。</t>
  </si>
  <si>
    <r>
      <rPr>
        <sz val="16"/>
        <rFont val="宋体"/>
        <charset val="134"/>
      </rPr>
      <t>2022</t>
    </r>
    <r>
      <rPr>
        <sz val="16"/>
        <rFont val="宋体"/>
        <charset val="134"/>
      </rPr>
      <t>年湖滨区会兴街道东坡村生态旅游小镇研学附属设施项目</t>
    </r>
  </si>
  <si>
    <t>(1)游客服务中心：建筑面积：500m?，框架结构，屋顶水池；(2)室外工程：游乐场场地 6200平方米，钢筋砼;新建砼道路;鲨鱼波浪滑梯、章鱼滑梯等游乐
设施;新建矮墙;国栏;排水地沟。</t>
  </si>
  <si>
    <t>该项目建成运行后预计带动30名困难群众到园区务工，每年可增加村集体综合收益，促使旅游产业转型升级，使乡村旅游发展成为农村发展、农业转型、农民致富的重要渠道，开辟脱金增收的新途径</t>
  </si>
  <si>
    <t>2022年湖滨区交口乡交口村仓储项目</t>
  </si>
  <si>
    <t>交口乡</t>
  </si>
  <si>
    <t>交口村</t>
  </si>
  <si>
    <t>建设2000㎡仓储厂房及水、电、道路等辅助设施建设</t>
  </si>
  <si>
    <t>增加村集体年收入，对村困难户给予相应资助，促进全村乡村振兴进一步发展。</t>
  </si>
  <si>
    <r>
      <rPr>
        <sz val="16"/>
        <rFont val="宋体"/>
        <charset val="134"/>
      </rPr>
      <t>2022</t>
    </r>
    <r>
      <rPr>
        <sz val="16"/>
        <rFont val="宋体"/>
        <charset val="134"/>
      </rPr>
      <t>年湖滨区产业奖补项目</t>
    </r>
  </si>
  <si>
    <t>乡村振兴局</t>
  </si>
  <si>
    <t>支付2022年湖滨区产业奖补</t>
  </si>
  <si>
    <t>通过发放产业奖补鼓励群众发展产业，对符合奖补条件的群众，验收后进行奖补，增加群众收入</t>
  </si>
  <si>
    <t>2022年湖滨区就业奖补</t>
  </si>
  <si>
    <t>就业扶贫</t>
  </si>
  <si>
    <t>人社局</t>
  </si>
  <si>
    <t>支付2022年就业奖补</t>
  </si>
  <si>
    <t>通过发放就业奖补，鼓励群众外出务工，对符合条件群众发放相应标准的就业奖补</t>
  </si>
  <si>
    <t>2022年湖滨区外出务工交通、生活和通讯补贴</t>
  </si>
  <si>
    <t>支付2022年湖滨区外出务工交通、生活和通讯补贴</t>
  </si>
  <si>
    <t>2022年湖滨区雨露计划短期技能培训补贴</t>
  </si>
  <si>
    <t>支付2022年雨露计划短期技能培训补贴</t>
  </si>
  <si>
    <t>通过开展短期技能培训增加群众收入，对符合条件的群众发放短期技能补贴。</t>
  </si>
  <si>
    <t>2022年湖滨区雨露计划创业致富带头人培训</t>
  </si>
  <si>
    <t>开展2022年雨露计划创业致富带头人培训</t>
  </si>
  <si>
    <t>通过开展致富带头人培训班，培育创业致富带头人，带动贫困群众</t>
  </si>
  <si>
    <t>2022年湖滨区益贫岗</t>
  </si>
  <si>
    <t>公益岗位</t>
  </si>
  <si>
    <t>支付2022年益贫岗工资和保险费</t>
  </si>
  <si>
    <t>对就业困难群众就近开发公益岗位，保障群众收入</t>
  </si>
  <si>
    <t>2022年湖滨区雨露计划职业教育补贴</t>
  </si>
  <si>
    <t>教育扶贫</t>
  </si>
  <si>
    <t>支付2022年雨露计划职业教育补贴</t>
  </si>
  <si>
    <t>通过发放雨露计划职业教育补贴，鼓励群众参加职业教育，学习技能增加收入。</t>
  </si>
  <si>
    <t>2022年湖滨区金融扶贫</t>
  </si>
  <si>
    <t>金融扶贫</t>
  </si>
  <si>
    <t>金融办</t>
  </si>
  <si>
    <t>支付2022年小额信贷贴息、企业贴息、购买防贫保等</t>
  </si>
  <si>
    <t>发放小额信贷贴，企业贴息，增加群众收入，购买防贫保对收入不达标人员进行兜底</t>
  </si>
  <si>
    <t>2022年湖滨区交口乡朱家沟村灌溉设施及道路硬化项目</t>
  </si>
  <si>
    <t>基础设施</t>
  </si>
  <si>
    <t>朱家沟村</t>
  </si>
  <si>
    <t>硬化道路面积2150㎡；灌溉渠长210m；盖板长285m。</t>
  </si>
  <si>
    <t>为提升村基础设施，给村民安全住房、生活提供便利，巩固脱贫成果，促进乡村振兴发展。</t>
  </si>
  <si>
    <r>
      <rPr>
        <sz val="16"/>
        <rFont val="宋体"/>
        <charset val="134"/>
      </rPr>
      <t>2022</t>
    </r>
    <r>
      <rPr>
        <sz val="16"/>
        <rFont val="宋体"/>
        <charset val="134"/>
      </rPr>
      <t>年湖滨区交口乡卢家店村护坡修护项目</t>
    </r>
  </si>
  <si>
    <t>卢家店村</t>
  </si>
  <si>
    <t>铺设护坡修护工程及其他基础设施。</t>
  </si>
  <si>
    <t>巩固提升全村脱贫成果，促进全村乡村振兴进一步发展。</t>
  </si>
  <si>
    <t>2022年湖滨区磁钟乡赵家后村日光温室配套设施建设项目</t>
  </si>
  <si>
    <t>赵家后村</t>
  </si>
  <si>
    <t>道路硬化长365米，宽3米，厚度15公分C25砼路面，15公分厚3：7灰土垫层。</t>
  </si>
  <si>
    <t>完善大棚基础设施建设，解决大棚出行问题</t>
  </si>
  <si>
    <r>
      <rPr>
        <sz val="16"/>
        <rFont val="宋体"/>
        <charset val="134"/>
      </rPr>
      <t>2022</t>
    </r>
    <r>
      <rPr>
        <sz val="16"/>
        <rFont val="宋体"/>
        <charset val="134"/>
      </rPr>
      <t>年湖滨区磁钟乡磁钟村日光温室配套设施建设项目</t>
    </r>
  </si>
  <si>
    <t>1.新建500m3蓄水池；灌溉供水管道敷设及配套设施 。
2、硬化道路500米，宽3米，厚0.2米，C25砼路面，15公分厚3：7灰土垫层。</t>
  </si>
  <si>
    <t>该项目的实施将完善日光温室配套基础设施建设，解决出行和用水问题</t>
  </si>
  <si>
    <r>
      <rPr>
        <sz val="16"/>
        <rFont val="宋体"/>
        <charset val="134"/>
      </rPr>
      <t>2022</t>
    </r>
    <r>
      <rPr>
        <sz val="16"/>
        <rFont val="宋体"/>
        <charset val="134"/>
      </rPr>
      <t>年湖滨区磁钟乡杨家洼村道路硬化建设项目</t>
    </r>
  </si>
  <si>
    <t>杨家洼村</t>
  </si>
  <si>
    <t>道路长1040米.宽3米，厚度15公分C25砼路面，15公分厚3：7灰土垫层。</t>
  </si>
  <si>
    <t>可解决群众生产生活的需求，进一步加快脱贫致富步伐，促进当地社会和经济的不断发展。</t>
  </si>
  <si>
    <t>湖滨区高庙乡同心砥柱社区边坡治理工程</t>
  </si>
  <si>
    <t>高庙乡</t>
  </si>
  <si>
    <t>1、社区长150米护坡修复和土方；
2、修复8米深的两个污水井和110米围墙;
3、长75米水泥道路硬化;
4、喇叭口长40米护坡修复和土方;
5、社区篮球场西侧塌陷80平方米深2米土方回填和表面硬化;
6、社区居民楼散水坡宽90厘米长500米；
7、社区办公楼楼顶防水;
8、维修倒塌养殖厂房80平方米;
9、修建道路长1800米、宽3.5米，砌筑护坡长800米、高3米及路基加护工程;
10、社区围挡长77米修复；
11、东侧护坡390立方米修复与土方回填;
12、社区水泥地坪70立方米塌方，修复水泥硬化与土方回填。</t>
  </si>
  <si>
    <t>通过边坡治理可以改善同心砥柱社区489户搬迁群众的居住环境，确保搬迁群众的出行安全和生命财产不受损失，提高搬迁群众的幸福感和安全感。</t>
  </si>
  <si>
    <r>
      <rPr>
        <sz val="16"/>
        <rFont val="宋体"/>
        <charset val="134"/>
      </rPr>
      <t>2022</t>
    </r>
    <r>
      <rPr>
        <sz val="16"/>
        <rFont val="宋体"/>
        <charset val="134"/>
      </rPr>
      <t>年湖滨区磁钟乡水利设施建设项目</t>
    </r>
  </si>
  <si>
    <t>1.赵家后村新建300m3蓄水池；供水管道铺设。2.东方红水库涵洞修复25米。</t>
  </si>
  <si>
    <t>完善大棚基础设施建设，解决大棚用水问题</t>
  </si>
  <si>
    <t>2022年湖滨区崖底街道陈宋坡村水利配套设施项目</t>
  </si>
  <si>
    <t>（1）引进100千伏安变压器及300米线路；（2）引进50立方无塔供水器和底座粉刷(含安装调试及电料启动房等费用）；（3）滴灌配套设施。</t>
  </si>
  <si>
    <t>该项目建成后，能够带动扁桃基地和温室大棚提高收益，不断促进陈宋坡村经济发展，带动群众共同发展。</t>
  </si>
  <si>
    <r>
      <rPr>
        <sz val="16"/>
        <rFont val="宋体"/>
        <charset val="134"/>
      </rPr>
      <t>2022</t>
    </r>
    <r>
      <rPr>
        <sz val="16"/>
        <rFont val="宋体"/>
        <charset val="134"/>
      </rPr>
      <t>年湖滨区高庙乡小安村蔬菜大棚基地配套水利设施项目</t>
    </r>
  </si>
  <si>
    <t>小安村</t>
  </si>
  <si>
    <t>新建300立方米钢筋混凝土水池1座，及配套设施。</t>
  </si>
  <si>
    <t>项目建成后，可解决蔬菜大棚基地灌溉用水问题。</t>
  </si>
  <si>
    <t>2022年湖滨区项目管理费</t>
  </si>
  <si>
    <t>项目管理费</t>
  </si>
  <si>
    <t>支付2022年项目管理费</t>
  </si>
  <si>
    <t>使用项目管理费精确项目前期设计预算和项目施工的监理后期审计，保障项目资金效率，杜绝浪费</t>
  </si>
  <si>
    <r>
      <rPr>
        <sz val="16"/>
        <rFont val="宋体"/>
        <charset val="134"/>
      </rPr>
      <t>2022</t>
    </r>
    <r>
      <rPr>
        <sz val="16"/>
        <rFont val="宋体"/>
        <charset val="134"/>
      </rPr>
      <t>年湖滨区易地搬迁贷款利息</t>
    </r>
  </si>
  <si>
    <t>支付2022年湖滨区易地搬迁贷款利息</t>
  </si>
  <si>
    <t>支付易地搬迁利息，保障易地搬迁群众住房</t>
  </si>
  <si>
    <t>2022年湖滨区高庙乡易地搬迁社区配套基础设施项目</t>
  </si>
  <si>
    <t>水表维修、污水管道维修、新建无塔供水器、护坡及路面修护</t>
  </si>
  <si>
    <t>项目完工后，改善易地搬迁群众生活条件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</si>
</sst>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5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4" fillId="0" borderId="0" xfId="50" applyFont="1">
      <alignment vertical="center"/>
    </xf>
    <xf numFmtId="0" fontId="4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horizontal="left" vertical="center" wrapText="1"/>
    </xf>
    <xf numFmtId="0" fontId="7" fillId="0" borderId="0" xfId="50" applyFont="1">
      <alignment vertical="center"/>
    </xf>
    <xf numFmtId="0" fontId="4" fillId="0" borderId="1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justify"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3" xfId="5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0" xfId="50" applyFont="1" applyAlignment="1">
      <alignment horizontal="center" vertical="center"/>
    </xf>
    <xf numFmtId="0" fontId="4" fillId="0" borderId="3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/>
    </xf>
    <xf numFmtId="9" fontId="3" fillId="0" borderId="0" xfId="0" applyNumberFormat="1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tabSelected="1" zoomScale="60" zoomScaleNormal="60" workbookViewId="0">
      <pane ySplit="9" topLeftCell="A10" activePane="bottomLeft" state="frozen"/>
      <selection/>
      <selection pane="bottomLeft" activeCell="A2" sqref="A2:Y2"/>
    </sheetView>
  </sheetViews>
  <sheetFormatPr defaultColWidth="9" defaultRowHeight="20.25"/>
  <cols>
    <col min="1" max="1" width="19.45" style="5" customWidth="1"/>
    <col min="2" max="2" width="12.6333333333333" style="5" customWidth="1"/>
    <col min="3" max="3" width="8.90833333333333" style="5" customWidth="1"/>
    <col min="4" max="4" width="75.725" style="5" customWidth="1"/>
    <col min="5" max="5" width="15.2666666666667" style="3" customWidth="1"/>
    <col min="6" max="6" width="13.5416666666667" style="5" customWidth="1"/>
    <col min="7" max="7" width="12.3666666666667" style="5" customWidth="1"/>
    <col min="8" max="8" width="45.6333333333333" style="5" customWidth="1"/>
    <col min="9" max="9" width="51.6333333333333" style="5" customWidth="1"/>
    <col min="10" max="10" width="11.3666666666667" style="5"/>
    <col min="11" max="11" width="9" style="5"/>
    <col min="12" max="12" width="11.375" style="5"/>
    <col min="13" max="13" width="9" style="5"/>
    <col min="14" max="14" width="9.90833333333333" style="5"/>
    <col min="15" max="15" width="12.9083333333333" style="5" customWidth="1"/>
    <col min="16" max="16" width="17" style="5" customWidth="1"/>
    <col min="17" max="17" width="9.90833333333333" style="5"/>
    <col min="18" max="18" width="9.875" style="5"/>
    <col min="19" max="19" width="9.90833333333333" style="5"/>
    <col min="20" max="20" width="13.3666666666667" style="5" customWidth="1"/>
    <col min="21" max="21" width="14" style="5" customWidth="1"/>
    <col min="22" max="22" width="9" style="5"/>
    <col min="23" max="23" width="9.90833333333333" style="5"/>
    <col min="24" max="24" width="12.45" style="5" customWidth="1"/>
    <col min="25" max="16384" width="9" style="5"/>
  </cols>
  <sheetData>
    <row r="1" s="1" customFormat="1" ht="14.25" spans="1:1">
      <c r="A1" s="6" t="s">
        <v>0</v>
      </c>
    </row>
    <row r="2" s="2" customFormat="1" ht="32.15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3" customFormat="1" spans="1:21">
      <c r="A3" s="8" t="s">
        <v>2</v>
      </c>
      <c r="B3" s="9"/>
      <c r="C3" s="8"/>
      <c r="D3" s="10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="3" customFormat="1" spans="1:21">
      <c r="A4" s="8" t="s">
        <v>3</v>
      </c>
      <c r="B4" s="9"/>
      <c r="C4" s="4"/>
      <c r="D4" s="1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="3" customFormat="1" ht="25.25" customHeight="1" spans="1:21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="3" customFormat="1" ht="24" customHeight="1" spans="1:21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="4" customFormat="1" ht="27.65" customHeight="1" spans="1:1">
      <c r="A7" s="12" t="s">
        <v>6</v>
      </c>
    </row>
    <row r="8" s="4" customFormat="1" ht="20.15" customHeight="1" spans="1:25">
      <c r="A8" s="13" t="s">
        <v>7</v>
      </c>
      <c r="B8" s="13" t="s">
        <v>8</v>
      </c>
      <c r="C8" s="14" t="s">
        <v>9</v>
      </c>
      <c r="D8" s="15" t="s">
        <v>10</v>
      </c>
      <c r="E8" s="16" t="s">
        <v>11</v>
      </c>
      <c r="F8" s="15" t="s">
        <v>12</v>
      </c>
      <c r="G8" s="15" t="s">
        <v>13</v>
      </c>
      <c r="H8" s="15" t="s">
        <v>14</v>
      </c>
      <c r="I8" s="29" t="s">
        <v>15</v>
      </c>
      <c r="J8" s="16" t="s">
        <v>16</v>
      </c>
      <c r="K8" s="16"/>
      <c r="L8" s="16"/>
      <c r="M8" s="16"/>
      <c r="N8" s="16"/>
      <c r="O8" s="16" t="s">
        <v>17</v>
      </c>
      <c r="P8" s="16"/>
      <c r="Q8" s="16"/>
      <c r="R8" s="16"/>
      <c r="S8" s="16"/>
      <c r="T8" s="16" t="s">
        <v>18</v>
      </c>
      <c r="U8" s="16"/>
      <c r="V8" s="16"/>
      <c r="W8" s="16"/>
      <c r="X8" s="16"/>
      <c r="Y8" s="15" t="s">
        <v>19</v>
      </c>
    </row>
    <row r="9" s="4" customFormat="1" ht="50.4" customHeight="1" spans="1:25">
      <c r="A9" s="13"/>
      <c r="B9" s="13"/>
      <c r="C9" s="14"/>
      <c r="D9" s="15"/>
      <c r="E9" s="17" t="s">
        <v>11</v>
      </c>
      <c r="F9" s="15"/>
      <c r="G9" s="15"/>
      <c r="H9" s="15"/>
      <c r="I9" s="30"/>
      <c r="J9" s="16" t="s">
        <v>20</v>
      </c>
      <c r="K9" s="16" t="s">
        <v>21</v>
      </c>
      <c r="L9" s="16" t="s">
        <v>22</v>
      </c>
      <c r="M9" s="16" t="s">
        <v>23</v>
      </c>
      <c r="N9" s="16" t="s">
        <v>24</v>
      </c>
      <c r="O9" s="16" t="s">
        <v>20</v>
      </c>
      <c r="P9" s="16" t="s">
        <v>21</v>
      </c>
      <c r="Q9" s="16" t="s">
        <v>22</v>
      </c>
      <c r="R9" s="16" t="s">
        <v>23</v>
      </c>
      <c r="S9" s="16" t="s">
        <v>24</v>
      </c>
      <c r="T9" s="16" t="s">
        <v>20</v>
      </c>
      <c r="U9" s="16" t="s">
        <v>21</v>
      </c>
      <c r="V9" s="16" t="s">
        <v>22</v>
      </c>
      <c r="W9" s="16" t="s">
        <v>23</v>
      </c>
      <c r="X9" s="16" t="s">
        <v>24</v>
      </c>
      <c r="Y9" s="15"/>
    </row>
    <row r="10" s="3" customFormat="1" ht="24" customHeight="1" spans="1:25">
      <c r="A10" s="18" t="s">
        <v>25</v>
      </c>
      <c r="B10" s="18" t="s">
        <v>26</v>
      </c>
      <c r="C10" s="19" t="s">
        <v>20</v>
      </c>
      <c r="D10" s="20"/>
      <c r="E10" s="20"/>
      <c r="F10" s="20"/>
      <c r="G10" s="20"/>
      <c r="H10" s="20"/>
      <c r="I10" s="20"/>
      <c r="J10" s="20">
        <f>SUM(K10:N10)</f>
        <v>4431.08</v>
      </c>
      <c r="K10" s="20">
        <f>SUM(K11:K36)</f>
        <v>1790</v>
      </c>
      <c r="L10" s="20">
        <f>SUM(L11:L37)</f>
        <v>864</v>
      </c>
      <c r="M10" s="20">
        <f t="shared" ref="K10:S10" si="0">SUM(M11:M36)</f>
        <v>822</v>
      </c>
      <c r="N10" s="20">
        <f t="shared" si="0"/>
        <v>955.08</v>
      </c>
      <c r="O10" s="20">
        <f t="shared" si="0"/>
        <v>4212.86</v>
      </c>
      <c r="P10" s="20">
        <f t="shared" si="0"/>
        <v>1749.56</v>
      </c>
      <c r="Q10" s="20">
        <f t="shared" si="0"/>
        <v>741.4</v>
      </c>
      <c r="R10" s="20">
        <f t="shared" si="0"/>
        <v>766.82</v>
      </c>
      <c r="S10" s="20">
        <f t="shared" si="0"/>
        <v>955.08</v>
      </c>
      <c r="T10" s="20">
        <f t="shared" ref="T10:T19" si="1">J10-O10</f>
        <v>218.219999999999</v>
      </c>
      <c r="U10" s="20">
        <f t="shared" ref="U10:U19" si="2">K10-P10</f>
        <v>40.4400000000001</v>
      </c>
      <c r="V10" s="20">
        <f t="shared" ref="V10:V19" si="3">L10-Q10</f>
        <v>122.6</v>
      </c>
      <c r="W10" s="20">
        <f t="shared" ref="W10:W19" si="4">M10-R10</f>
        <v>55.1800000000001</v>
      </c>
      <c r="X10" s="20">
        <f t="shared" ref="X10:X19" si="5">N10-S10</f>
        <v>0</v>
      </c>
      <c r="Y10" s="18"/>
    </row>
    <row r="11" s="3" customFormat="1" ht="124" customHeight="1" spans="1:25">
      <c r="A11" s="18" t="s">
        <v>25</v>
      </c>
      <c r="B11" s="18" t="s">
        <v>26</v>
      </c>
      <c r="C11" s="21">
        <v>1</v>
      </c>
      <c r="D11" s="20" t="s">
        <v>27</v>
      </c>
      <c r="E11" s="22" t="s">
        <v>28</v>
      </c>
      <c r="F11" s="20" t="s">
        <v>29</v>
      </c>
      <c r="G11" s="22" t="s">
        <v>30</v>
      </c>
      <c r="H11" s="23" t="s">
        <v>31</v>
      </c>
      <c r="I11" s="23" t="s">
        <v>32</v>
      </c>
      <c r="J11" s="20">
        <f t="shared" ref="J11:J20" si="6">K11+L11+M11+N11</f>
        <v>98</v>
      </c>
      <c r="K11" s="13">
        <v>98</v>
      </c>
      <c r="L11" s="13"/>
      <c r="M11" s="13"/>
      <c r="N11" s="13"/>
      <c r="O11" s="20">
        <f t="shared" ref="O11:O20" si="7">SUM(P11:S11)</f>
        <v>95.15</v>
      </c>
      <c r="P11" s="13">
        <v>95.15</v>
      </c>
      <c r="Q11" s="13"/>
      <c r="R11" s="13"/>
      <c r="S11" s="13"/>
      <c r="T11" s="20">
        <f t="shared" si="1"/>
        <v>2.84999999999999</v>
      </c>
      <c r="U11" s="20">
        <f t="shared" si="2"/>
        <v>2.84999999999999</v>
      </c>
      <c r="V11" s="20">
        <f t="shared" si="3"/>
        <v>0</v>
      </c>
      <c r="W11" s="20">
        <f t="shared" si="4"/>
        <v>0</v>
      </c>
      <c r="X11" s="20">
        <f t="shared" si="5"/>
        <v>0</v>
      </c>
      <c r="Y11" s="32">
        <v>1</v>
      </c>
    </row>
    <row r="12" s="3" customFormat="1" ht="132" customHeight="1" spans="1:25">
      <c r="A12" s="18" t="s">
        <v>25</v>
      </c>
      <c r="B12" s="18" t="s">
        <v>26</v>
      </c>
      <c r="C12" s="21">
        <v>2</v>
      </c>
      <c r="D12" s="20" t="s">
        <v>33</v>
      </c>
      <c r="E12" s="22" t="s">
        <v>28</v>
      </c>
      <c r="F12" s="20" t="s">
        <v>34</v>
      </c>
      <c r="G12" s="22" t="s">
        <v>35</v>
      </c>
      <c r="H12" s="20" t="s">
        <v>36</v>
      </c>
      <c r="I12" s="20" t="s">
        <v>37</v>
      </c>
      <c r="J12" s="20">
        <f t="shared" si="6"/>
        <v>187</v>
      </c>
      <c r="K12" s="13">
        <v>187</v>
      </c>
      <c r="L12" s="13"/>
      <c r="M12" s="13"/>
      <c r="N12" s="13"/>
      <c r="O12" s="20">
        <f t="shared" si="7"/>
        <v>170.62</v>
      </c>
      <c r="P12" s="13">
        <v>170.62</v>
      </c>
      <c r="Q12" s="13"/>
      <c r="R12" s="13"/>
      <c r="S12" s="13"/>
      <c r="T12" s="20">
        <f t="shared" si="1"/>
        <v>16.38</v>
      </c>
      <c r="U12" s="20">
        <f t="shared" si="2"/>
        <v>16.38</v>
      </c>
      <c r="V12" s="20">
        <f t="shared" si="3"/>
        <v>0</v>
      </c>
      <c r="W12" s="20">
        <f t="shared" si="4"/>
        <v>0</v>
      </c>
      <c r="X12" s="20">
        <f t="shared" si="5"/>
        <v>0</v>
      </c>
      <c r="Y12" s="32">
        <v>1</v>
      </c>
    </row>
    <row r="13" s="3" customFormat="1" ht="70" customHeight="1" spans="1:25">
      <c r="A13" s="18" t="s">
        <v>25</v>
      </c>
      <c r="B13" s="18" t="s">
        <v>26</v>
      </c>
      <c r="C13" s="21">
        <v>3</v>
      </c>
      <c r="D13" s="20" t="s">
        <v>38</v>
      </c>
      <c r="E13" s="22" t="s">
        <v>28</v>
      </c>
      <c r="F13" s="20" t="s">
        <v>34</v>
      </c>
      <c r="G13" s="22" t="s">
        <v>39</v>
      </c>
      <c r="H13" s="20" t="s">
        <v>40</v>
      </c>
      <c r="I13" s="20" t="s">
        <v>41</v>
      </c>
      <c r="J13" s="20">
        <f t="shared" si="6"/>
        <v>25</v>
      </c>
      <c r="K13" s="13"/>
      <c r="L13" s="13">
        <v>25</v>
      </c>
      <c r="M13" s="13"/>
      <c r="N13" s="13"/>
      <c r="O13" s="20">
        <f t="shared" si="7"/>
        <v>23.7</v>
      </c>
      <c r="P13" s="13"/>
      <c r="Q13" s="13">
        <v>23.7</v>
      </c>
      <c r="R13" s="13"/>
      <c r="S13" s="13"/>
      <c r="T13" s="20">
        <f t="shared" si="1"/>
        <v>1.3</v>
      </c>
      <c r="U13" s="20">
        <f t="shared" si="2"/>
        <v>0</v>
      </c>
      <c r="V13" s="20">
        <f t="shared" si="3"/>
        <v>1.3</v>
      </c>
      <c r="W13" s="20">
        <f t="shared" si="4"/>
        <v>0</v>
      </c>
      <c r="X13" s="20">
        <f t="shared" si="5"/>
        <v>0</v>
      </c>
      <c r="Y13" s="32">
        <v>1</v>
      </c>
    </row>
    <row r="14" s="3" customFormat="1" ht="116" customHeight="1" spans="1:25">
      <c r="A14" s="18" t="s">
        <v>25</v>
      </c>
      <c r="B14" s="18" t="s">
        <v>26</v>
      </c>
      <c r="C14" s="21">
        <v>4</v>
      </c>
      <c r="D14" s="20" t="s">
        <v>42</v>
      </c>
      <c r="E14" s="22" t="s">
        <v>28</v>
      </c>
      <c r="F14" s="20" t="s">
        <v>34</v>
      </c>
      <c r="G14" s="22" t="s">
        <v>35</v>
      </c>
      <c r="H14" s="20" t="s">
        <v>43</v>
      </c>
      <c r="I14" s="20" t="s">
        <v>44</v>
      </c>
      <c r="J14" s="20">
        <f t="shared" si="6"/>
        <v>996.69</v>
      </c>
      <c r="K14" s="13">
        <v>625</v>
      </c>
      <c r="L14" s="13">
        <v>196.69</v>
      </c>
      <c r="M14" s="13">
        <v>175</v>
      </c>
      <c r="N14" s="13"/>
      <c r="O14" s="20">
        <f t="shared" si="7"/>
        <v>952.51</v>
      </c>
      <c r="P14" s="13">
        <v>625</v>
      </c>
      <c r="Q14" s="13">
        <v>179</v>
      </c>
      <c r="R14" s="13">
        <v>148.51</v>
      </c>
      <c r="S14" s="13"/>
      <c r="T14" s="20">
        <f t="shared" si="1"/>
        <v>44.1800000000001</v>
      </c>
      <c r="U14" s="20">
        <f t="shared" si="2"/>
        <v>0</v>
      </c>
      <c r="V14" s="20">
        <f t="shared" si="3"/>
        <v>17.69</v>
      </c>
      <c r="W14" s="20">
        <f t="shared" si="4"/>
        <v>26.49</v>
      </c>
      <c r="X14" s="20">
        <f t="shared" si="5"/>
        <v>0</v>
      </c>
      <c r="Y14" s="32">
        <v>1</v>
      </c>
    </row>
    <row r="15" s="3" customFormat="1" ht="109" customHeight="1" spans="1:25">
      <c r="A15" s="18" t="s">
        <v>25</v>
      </c>
      <c r="B15" s="18" t="s">
        <v>26</v>
      </c>
      <c r="C15" s="21">
        <v>5</v>
      </c>
      <c r="D15" s="20" t="s">
        <v>45</v>
      </c>
      <c r="E15" s="22" t="s">
        <v>28</v>
      </c>
      <c r="F15" s="20" t="s">
        <v>46</v>
      </c>
      <c r="G15" s="22" t="s">
        <v>47</v>
      </c>
      <c r="H15" s="20" t="s">
        <v>48</v>
      </c>
      <c r="I15" s="20" t="s">
        <v>49</v>
      </c>
      <c r="J15" s="20">
        <f t="shared" si="6"/>
        <v>350</v>
      </c>
      <c r="K15" s="13">
        <v>350</v>
      </c>
      <c r="L15" s="13"/>
      <c r="M15" s="13"/>
      <c r="N15" s="13"/>
      <c r="O15" s="20">
        <f t="shared" si="7"/>
        <v>339.5</v>
      </c>
      <c r="P15" s="13">
        <v>339.5</v>
      </c>
      <c r="Q15" s="13"/>
      <c r="R15" s="13"/>
      <c r="S15" s="13"/>
      <c r="T15" s="20">
        <f t="shared" si="1"/>
        <v>10.5</v>
      </c>
      <c r="U15" s="20">
        <f t="shared" si="2"/>
        <v>10.5</v>
      </c>
      <c r="V15" s="20">
        <f t="shared" si="3"/>
        <v>0</v>
      </c>
      <c r="W15" s="20">
        <f t="shared" si="4"/>
        <v>0</v>
      </c>
      <c r="X15" s="20">
        <f t="shared" si="5"/>
        <v>0</v>
      </c>
      <c r="Y15" s="32">
        <v>1</v>
      </c>
    </row>
    <row r="16" s="3" customFormat="1" ht="170" customHeight="1" spans="1:25">
      <c r="A16" s="18" t="s">
        <v>25</v>
      </c>
      <c r="B16" s="18" t="s">
        <v>26</v>
      </c>
      <c r="C16" s="21">
        <v>6</v>
      </c>
      <c r="D16" s="20" t="s">
        <v>50</v>
      </c>
      <c r="E16" s="22" t="s">
        <v>28</v>
      </c>
      <c r="F16" s="20" t="s">
        <v>46</v>
      </c>
      <c r="G16" s="22" t="s">
        <v>47</v>
      </c>
      <c r="H16" s="20" t="s">
        <v>51</v>
      </c>
      <c r="I16" s="20" t="s">
        <v>52</v>
      </c>
      <c r="J16" s="20">
        <f t="shared" si="6"/>
        <v>450</v>
      </c>
      <c r="K16" s="13">
        <v>150</v>
      </c>
      <c r="L16" s="13"/>
      <c r="M16" s="13">
        <v>300</v>
      </c>
      <c r="N16" s="13"/>
      <c r="O16" s="20">
        <f t="shared" si="7"/>
        <v>436.5</v>
      </c>
      <c r="P16" s="13">
        <v>150</v>
      </c>
      <c r="Q16" s="13"/>
      <c r="R16" s="13">
        <v>286.5</v>
      </c>
      <c r="S16" s="13"/>
      <c r="T16" s="20">
        <f t="shared" si="1"/>
        <v>13.5</v>
      </c>
      <c r="U16" s="20">
        <f t="shared" si="2"/>
        <v>0</v>
      </c>
      <c r="V16" s="20">
        <f t="shared" si="3"/>
        <v>0</v>
      </c>
      <c r="W16" s="20">
        <f t="shared" si="4"/>
        <v>13.5</v>
      </c>
      <c r="X16" s="20">
        <f t="shared" si="5"/>
        <v>0</v>
      </c>
      <c r="Y16" s="32">
        <v>1</v>
      </c>
    </row>
    <row r="17" s="3" customFormat="1" ht="82" customHeight="1" spans="1:25">
      <c r="A17" s="18" t="s">
        <v>25</v>
      </c>
      <c r="B17" s="18" t="s">
        <v>26</v>
      </c>
      <c r="C17" s="21">
        <v>7</v>
      </c>
      <c r="D17" s="20" t="s">
        <v>53</v>
      </c>
      <c r="E17" s="22" t="s">
        <v>28</v>
      </c>
      <c r="F17" s="20" t="s">
        <v>54</v>
      </c>
      <c r="G17" s="22" t="s">
        <v>55</v>
      </c>
      <c r="H17" s="20" t="s">
        <v>56</v>
      </c>
      <c r="I17" s="20" t="s">
        <v>57</v>
      </c>
      <c r="J17" s="20">
        <f t="shared" si="6"/>
        <v>290</v>
      </c>
      <c r="K17" s="13">
        <v>290</v>
      </c>
      <c r="L17" s="13"/>
      <c r="M17" s="13"/>
      <c r="N17" s="13"/>
      <c r="O17" s="20">
        <f t="shared" si="7"/>
        <v>281.3</v>
      </c>
      <c r="P17" s="13">
        <v>281.3</v>
      </c>
      <c r="Q17" s="13"/>
      <c r="R17" s="13"/>
      <c r="S17" s="13"/>
      <c r="T17" s="20">
        <f t="shared" si="1"/>
        <v>8.69999999999999</v>
      </c>
      <c r="U17" s="20">
        <f t="shared" si="2"/>
        <v>8.69999999999999</v>
      </c>
      <c r="V17" s="20">
        <f t="shared" si="3"/>
        <v>0</v>
      </c>
      <c r="W17" s="20">
        <f t="shared" si="4"/>
        <v>0</v>
      </c>
      <c r="X17" s="20">
        <f t="shared" si="5"/>
        <v>0</v>
      </c>
      <c r="Y17" s="32">
        <v>1</v>
      </c>
    </row>
    <row r="18" s="3" customFormat="1" ht="80" customHeight="1" spans="1:25">
      <c r="A18" s="18" t="s">
        <v>25</v>
      </c>
      <c r="B18" s="18" t="s">
        <v>26</v>
      </c>
      <c r="C18" s="21">
        <v>8</v>
      </c>
      <c r="D18" s="20" t="s">
        <v>58</v>
      </c>
      <c r="E18" s="22" t="s">
        <v>28</v>
      </c>
      <c r="F18" s="20" t="s">
        <v>59</v>
      </c>
      <c r="G18" s="22" t="s">
        <v>26</v>
      </c>
      <c r="H18" s="20" t="s">
        <v>60</v>
      </c>
      <c r="I18" s="20" t="s">
        <v>61</v>
      </c>
      <c r="J18" s="20">
        <f t="shared" si="6"/>
        <v>156</v>
      </c>
      <c r="K18" s="13"/>
      <c r="L18" s="13"/>
      <c r="M18" s="13"/>
      <c r="N18" s="13">
        <v>156</v>
      </c>
      <c r="O18" s="20">
        <f t="shared" si="7"/>
        <v>156</v>
      </c>
      <c r="P18" s="13"/>
      <c r="Q18" s="13"/>
      <c r="R18" s="13"/>
      <c r="S18" s="13">
        <v>156</v>
      </c>
      <c r="T18" s="20">
        <f t="shared" si="1"/>
        <v>0</v>
      </c>
      <c r="U18" s="20">
        <f t="shared" si="2"/>
        <v>0</v>
      </c>
      <c r="V18" s="20">
        <f t="shared" si="3"/>
        <v>0</v>
      </c>
      <c r="W18" s="20">
        <f t="shared" si="4"/>
        <v>0</v>
      </c>
      <c r="X18" s="20">
        <f t="shared" si="5"/>
        <v>0</v>
      </c>
      <c r="Y18" s="32">
        <v>1</v>
      </c>
    </row>
    <row r="19" s="3" customFormat="1" ht="68" customHeight="1" spans="1:25">
      <c r="A19" s="18" t="s">
        <v>25</v>
      </c>
      <c r="B19" s="18" t="s">
        <v>26</v>
      </c>
      <c r="C19" s="21">
        <v>9</v>
      </c>
      <c r="D19" s="20" t="s">
        <v>62</v>
      </c>
      <c r="E19" s="20" t="s">
        <v>63</v>
      </c>
      <c r="F19" s="20" t="s">
        <v>64</v>
      </c>
      <c r="G19" s="20" t="s">
        <v>26</v>
      </c>
      <c r="H19" s="20" t="s">
        <v>65</v>
      </c>
      <c r="I19" s="20" t="s">
        <v>66</v>
      </c>
      <c r="J19" s="20">
        <f t="shared" si="6"/>
        <v>330</v>
      </c>
      <c r="K19" s="13"/>
      <c r="L19" s="13"/>
      <c r="M19" s="13"/>
      <c r="N19" s="13">
        <v>330</v>
      </c>
      <c r="O19" s="20">
        <f t="shared" si="7"/>
        <v>330</v>
      </c>
      <c r="P19" s="13"/>
      <c r="Q19" s="13"/>
      <c r="R19" s="13"/>
      <c r="S19" s="13">
        <v>330</v>
      </c>
      <c r="T19" s="20">
        <f t="shared" si="1"/>
        <v>0</v>
      </c>
      <c r="U19" s="20">
        <f t="shared" si="2"/>
        <v>0</v>
      </c>
      <c r="V19" s="20">
        <f t="shared" si="3"/>
        <v>0</v>
      </c>
      <c r="W19" s="20">
        <f t="shared" si="4"/>
        <v>0</v>
      </c>
      <c r="X19" s="20">
        <f t="shared" si="5"/>
        <v>0</v>
      </c>
      <c r="Y19" s="32">
        <v>1</v>
      </c>
    </row>
    <row r="20" s="3" customFormat="1" ht="56" customHeight="1" spans="1:25">
      <c r="A20" s="18" t="s">
        <v>25</v>
      </c>
      <c r="B20" s="18" t="s">
        <v>26</v>
      </c>
      <c r="C20" s="21">
        <v>10</v>
      </c>
      <c r="D20" s="20" t="s">
        <v>67</v>
      </c>
      <c r="E20" s="20" t="s">
        <v>63</v>
      </c>
      <c r="F20" s="20" t="s">
        <v>64</v>
      </c>
      <c r="G20" s="20" t="s">
        <v>26</v>
      </c>
      <c r="H20" s="20" t="s">
        <v>68</v>
      </c>
      <c r="I20" s="20" t="s">
        <v>66</v>
      </c>
      <c r="J20" s="20">
        <f t="shared" si="6"/>
        <v>20</v>
      </c>
      <c r="K20" s="13"/>
      <c r="L20" s="13"/>
      <c r="M20" s="13"/>
      <c r="N20" s="13">
        <v>20</v>
      </c>
      <c r="O20" s="20">
        <f t="shared" si="7"/>
        <v>20</v>
      </c>
      <c r="P20" s="13"/>
      <c r="Q20" s="13"/>
      <c r="R20" s="13"/>
      <c r="S20" s="13">
        <v>20</v>
      </c>
      <c r="T20" s="20"/>
      <c r="U20" s="20"/>
      <c r="V20" s="20"/>
      <c r="W20" s="20"/>
      <c r="X20" s="20"/>
      <c r="Y20" s="32"/>
    </row>
    <row r="21" s="3" customFormat="1" ht="56" customHeight="1" spans="1:25">
      <c r="A21" s="18" t="s">
        <v>25</v>
      </c>
      <c r="B21" s="18" t="s">
        <v>26</v>
      </c>
      <c r="C21" s="21">
        <v>11</v>
      </c>
      <c r="D21" s="20" t="s">
        <v>69</v>
      </c>
      <c r="E21" s="20" t="s">
        <v>63</v>
      </c>
      <c r="F21" s="20" t="s">
        <v>59</v>
      </c>
      <c r="G21" s="20" t="s">
        <v>26</v>
      </c>
      <c r="H21" s="20" t="s">
        <v>70</v>
      </c>
      <c r="I21" s="20" t="s">
        <v>71</v>
      </c>
      <c r="J21" s="20">
        <f t="shared" ref="J21:J37" si="8">K21+L21+M21+N21</f>
        <v>3.6</v>
      </c>
      <c r="K21" s="13"/>
      <c r="L21" s="13">
        <v>1.8</v>
      </c>
      <c r="M21" s="13"/>
      <c r="N21" s="13">
        <v>1.8</v>
      </c>
      <c r="O21" s="20">
        <f t="shared" ref="O21:O37" si="9">SUM(P21:S21)</f>
        <v>3.6</v>
      </c>
      <c r="P21" s="13"/>
      <c r="Q21" s="13">
        <v>1.8</v>
      </c>
      <c r="R21" s="13"/>
      <c r="S21" s="13">
        <v>1.8</v>
      </c>
      <c r="T21" s="20">
        <f t="shared" ref="T21:T37" si="10">J21-O21</f>
        <v>0</v>
      </c>
      <c r="U21" s="20">
        <f t="shared" ref="U21:U36" si="11">K21-P21</f>
        <v>0</v>
      </c>
      <c r="V21" s="20">
        <f t="shared" ref="V21:V36" si="12">L21-Q21</f>
        <v>0</v>
      </c>
      <c r="W21" s="20">
        <f t="shared" ref="W21:W36" si="13">M21-R21</f>
        <v>0</v>
      </c>
      <c r="X21" s="20">
        <f t="shared" ref="X21:X36" si="14">N21-S21</f>
        <v>0</v>
      </c>
      <c r="Y21" s="32">
        <v>1</v>
      </c>
    </row>
    <row r="22" s="3" customFormat="1" ht="61" customHeight="1" spans="1:25">
      <c r="A22" s="18" t="s">
        <v>25</v>
      </c>
      <c r="B22" s="18" t="s">
        <v>26</v>
      </c>
      <c r="C22" s="21">
        <v>12</v>
      </c>
      <c r="D22" s="20" t="s">
        <v>72</v>
      </c>
      <c r="E22" s="20" t="s">
        <v>63</v>
      </c>
      <c r="F22" s="20" t="s">
        <v>59</v>
      </c>
      <c r="G22" s="20" t="s">
        <v>26</v>
      </c>
      <c r="H22" s="20" t="s">
        <v>73</v>
      </c>
      <c r="I22" s="20" t="s">
        <v>74</v>
      </c>
      <c r="J22" s="20">
        <f t="shared" si="8"/>
        <v>4.5</v>
      </c>
      <c r="K22" s="13"/>
      <c r="L22" s="13"/>
      <c r="M22" s="13"/>
      <c r="N22" s="13">
        <v>4.5</v>
      </c>
      <c r="O22" s="20">
        <f t="shared" si="9"/>
        <v>4.5</v>
      </c>
      <c r="P22" s="13"/>
      <c r="Q22" s="13"/>
      <c r="R22" s="13"/>
      <c r="S22" s="13">
        <v>4.5</v>
      </c>
      <c r="T22" s="20">
        <f t="shared" si="10"/>
        <v>0</v>
      </c>
      <c r="U22" s="20">
        <f t="shared" si="11"/>
        <v>0</v>
      </c>
      <c r="V22" s="20">
        <f t="shared" si="12"/>
        <v>0</v>
      </c>
      <c r="W22" s="20">
        <f t="shared" si="13"/>
        <v>0</v>
      </c>
      <c r="X22" s="20">
        <f t="shared" si="14"/>
        <v>0</v>
      </c>
      <c r="Y22" s="32">
        <v>1</v>
      </c>
    </row>
    <row r="23" s="3" customFormat="1" ht="75" customHeight="1" spans="1:25">
      <c r="A23" s="18" t="s">
        <v>25</v>
      </c>
      <c r="B23" s="18" t="s">
        <v>26</v>
      </c>
      <c r="C23" s="21">
        <v>13</v>
      </c>
      <c r="D23" s="20" t="s">
        <v>75</v>
      </c>
      <c r="E23" s="20" t="s">
        <v>76</v>
      </c>
      <c r="F23" s="20" t="s">
        <v>64</v>
      </c>
      <c r="G23" s="20" t="s">
        <v>26</v>
      </c>
      <c r="H23" s="20" t="s">
        <v>77</v>
      </c>
      <c r="I23" s="20" t="s">
        <v>78</v>
      </c>
      <c r="J23" s="20">
        <f t="shared" si="8"/>
        <v>370</v>
      </c>
      <c r="K23" s="13"/>
      <c r="L23" s="13">
        <v>200.05</v>
      </c>
      <c r="M23" s="13"/>
      <c r="N23" s="13">
        <v>169.95</v>
      </c>
      <c r="O23" s="20">
        <f t="shared" si="9"/>
        <v>369.97</v>
      </c>
      <c r="P23" s="13"/>
      <c r="Q23" s="13">
        <v>200.02</v>
      </c>
      <c r="R23" s="13"/>
      <c r="S23" s="13">
        <v>169.95</v>
      </c>
      <c r="T23" s="20">
        <f t="shared" si="10"/>
        <v>0.0299999999999727</v>
      </c>
      <c r="U23" s="20">
        <f t="shared" si="11"/>
        <v>0</v>
      </c>
      <c r="V23" s="20">
        <f t="shared" si="12"/>
        <v>0.0300000000000011</v>
      </c>
      <c r="W23" s="20">
        <f t="shared" si="13"/>
        <v>0</v>
      </c>
      <c r="X23" s="20">
        <f t="shared" si="14"/>
        <v>0</v>
      </c>
      <c r="Y23" s="32">
        <v>1</v>
      </c>
    </row>
    <row r="24" s="3" customFormat="1" ht="67" customHeight="1" spans="1:25">
      <c r="A24" s="18" t="s">
        <v>25</v>
      </c>
      <c r="B24" s="18" t="s">
        <v>26</v>
      </c>
      <c r="C24" s="21">
        <v>14</v>
      </c>
      <c r="D24" s="20" t="s">
        <v>79</v>
      </c>
      <c r="E24" s="20" t="s">
        <v>80</v>
      </c>
      <c r="F24" s="20" t="s">
        <v>59</v>
      </c>
      <c r="G24" s="20" t="s">
        <v>26</v>
      </c>
      <c r="H24" s="20" t="s">
        <v>81</v>
      </c>
      <c r="I24" s="20" t="s">
        <v>82</v>
      </c>
      <c r="J24" s="20">
        <f t="shared" si="8"/>
        <v>43.2</v>
      </c>
      <c r="K24" s="13"/>
      <c r="L24" s="13">
        <v>21.15</v>
      </c>
      <c r="M24" s="13"/>
      <c r="N24" s="13">
        <v>22.05</v>
      </c>
      <c r="O24" s="20">
        <f t="shared" si="9"/>
        <v>43.05</v>
      </c>
      <c r="P24" s="13"/>
      <c r="Q24" s="13">
        <v>21</v>
      </c>
      <c r="R24" s="13"/>
      <c r="S24" s="13">
        <v>22.05</v>
      </c>
      <c r="T24" s="20">
        <f t="shared" si="10"/>
        <v>0.150000000000006</v>
      </c>
      <c r="U24" s="20">
        <f t="shared" si="11"/>
        <v>0</v>
      </c>
      <c r="V24" s="20">
        <f t="shared" si="12"/>
        <v>0.149999999999999</v>
      </c>
      <c r="W24" s="20">
        <f t="shared" si="13"/>
        <v>0</v>
      </c>
      <c r="X24" s="20">
        <f t="shared" si="14"/>
        <v>0</v>
      </c>
      <c r="Y24" s="32">
        <v>1</v>
      </c>
    </row>
    <row r="25" s="3" customFormat="1" ht="80" customHeight="1" spans="1:25">
      <c r="A25" s="18" t="s">
        <v>25</v>
      </c>
      <c r="B25" s="18" t="s">
        <v>26</v>
      </c>
      <c r="C25" s="21">
        <v>15</v>
      </c>
      <c r="D25" s="20" t="s">
        <v>83</v>
      </c>
      <c r="E25" s="20" t="s">
        <v>84</v>
      </c>
      <c r="F25" s="20" t="s">
        <v>85</v>
      </c>
      <c r="G25" s="20" t="s">
        <v>26</v>
      </c>
      <c r="H25" s="20" t="s">
        <v>86</v>
      </c>
      <c r="I25" s="20" t="s">
        <v>87</v>
      </c>
      <c r="J25" s="20">
        <f t="shared" si="8"/>
        <v>112.2</v>
      </c>
      <c r="K25" s="13"/>
      <c r="L25" s="13">
        <v>50</v>
      </c>
      <c r="M25" s="13"/>
      <c r="N25" s="13">
        <v>62.2</v>
      </c>
      <c r="O25" s="20">
        <f t="shared" si="9"/>
        <v>112.2</v>
      </c>
      <c r="P25" s="13"/>
      <c r="Q25" s="13">
        <v>50</v>
      </c>
      <c r="R25" s="13"/>
      <c r="S25" s="13">
        <v>62.2</v>
      </c>
      <c r="T25" s="20">
        <f t="shared" si="10"/>
        <v>0</v>
      </c>
      <c r="U25" s="20">
        <f t="shared" si="11"/>
        <v>0</v>
      </c>
      <c r="V25" s="20">
        <f t="shared" si="12"/>
        <v>0</v>
      </c>
      <c r="W25" s="20">
        <f t="shared" si="13"/>
        <v>0</v>
      </c>
      <c r="X25" s="20">
        <f t="shared" si="14"/>
        <v>0</v>
      </c>
      <c r="Y25" s="32">
        <v>1</v>
      </c>
    </row>
    <row r="26" s="3" customFormat="1" ht="79" customHeight="1" spans="1:25">
      <c r="A26" s="18" t="s">
        <v>25</v>
      </c>
      <c r="B26" s="18" t="s">
        <v>26</v>
      </c>
      <c r="C26" s="21">
        <v>16</v>
      </c>
      <c r="D26" s="20" t="s">
        <v>88</v>
      </c>
      <c r="E26" s="18" t="s">
        <v>89</v>
      </c>
      <c r="F26" s="20" t="s">
        <v>54</v>
      </c>
      <c r="G26" s="22" t="s">
        <v>90</v>
      </c>
      <c r="H26" s="20" t="s">
        <v>91</v>
      </c>
      <c r="I26" s="20" t="s">
        <v>92</v>
      </c>
      <c r="J26" s="20">
        <f t="shared" si="8"/>
        <v>65</v>
      </c>
      <c r="K26" s="13"/>
      <c r="L26" s="13"/>
      <c r="M26" s="13">
        <v>65</v>
      </c>
      <c r="N26" s="13"/>
      <c r="O26" s="20">
        <f t="shared" si="9"/>
        <v>62.66</v>
      </c>
      <c r="P26" s="13"/>
      <c r="Q26" s="13"/>
      <c r="R26" s="13">
        <v>62.66</v>
      </c>
      <c r="S26" s="13"/>
      <c r="T26" s="20">
        <f t="shared" si="10"/>
        <v>2.34</v>
      </c>
      <c r="U26" s="20">
        <f t="shared" si="11"/>
        <v>0</v>
      </c>
      <c r="V26" s="20">
        <f t="shared" si="12"/>
        <v>0</v>
      </c>
      <c r="W26" s="20">
        <f t="shared" si="13"/>
        <v>2.34</v>
      </c>
      <c r="X26" s="20">
        <f t="shared" si="14"/>
        <v>0</v>
      </c>
      <c r="Y26" s="32">
        <v>1</v>
      </c>
    </row>
    <row r="27" s="3" customFormat="1" ht="57" customHeight="1" spans="1:25">
      <c r="A27" s="18" t="s">
        <v>25</v>
      </c>
      <c r="B27" s="18" t="s">
        <v>26</v>
      </c>
      <c r="C27" s="21">
        <v>17</v>
      </c>
      <c r="D27" s="20" t="s">
        <v>93</v>
      </c>
      <c r="E27" s="18" t="s">
        <v>89</v>
      </c>
      <c r="F27" s="20" t="s">
        <v>54</v>
      </c>
      <c r="G27" s="22" t="s">
        <v>94</v>
      </c>
      <c r="H27" s="20" t="s">
        <v>95</v>
      </c>
      <c r="I27" s="20" t="s">
        <v>96</v>
      </c>
      <c r="J27" s="20">
        <f t="shared" si="8"/>
        <v>140</v>
      </c>
      <c r="K27" s="13"/>
      <c r="L27" s="13"/>
      <c r="M27" s="13">
        <v>140</v>
      </c>
      <c r="N27" s="13"/>
      <c r="O27" s="20">
        <f t="shared" si="9"/>
        <v>131.92</v>
      </c>
      <c r="P27" s="13"/>
      <c r="Q27" s="13"/>
      <c r="R27" s="13">
        <v>131.92</v>
      </c>
      <c r="S27" s="13"/>
      <c r="T27" s="20">
        <f t="shared" si="10"/>
        <v>8.08000000000001</v>
      </c>
      <c r="U27" s="20">
        <f t="shared" si="11"/>
        <v>0</v>
      </c>
      <c r="V27" s="20">
        <f t="shared" si="12"/>
        <v>0</v>
      </c>
      <c r="W27" s="20">
        <f t="shared" si="13"/>
        <v>8.08000000000001</v>
      </c>
      <c r="X27" s="20">
        <f t="shared" si="14"/>
        <v>0</v>
      </c>
      <c r="Y27" s="32">
        <v>1</v>
      </c>
    </row>
    <row r="28" s="3" customFormat="1" ht="91" customHeight="1" spans="1:25">
      <c r="A28" s="18" t="s">
        <v>25</v>
      </c>
      <c r="B28" s="18" t="s">
        <v>26</v>
      </c>
      <c r="C28" s="21">
        <v>18</v>
      </c>
      <c r="D28" s="20" t="s">
        <v>97</v>
      </c>
      <c r="E28" s="22" t="s">
        <v>28</v>
      </c>
      <c r="F28" s="20" t="s">
        <v>34</v>
      </c>
      <c r="G28" s="22" t="s">
        <v>98</v>
      </c>
      <c r="H28" s="20" t="s">
        <v>99</v>
      </c>
      <c r="I28" s="20" t="s">
        <v>100</v>
      </c>
      <c r="J28" s="20">
        <f t="shared" si="8"/>
        <v>25</v>
      </c>
      <c r="K28" s="13"/>
      <c r="L28" s="13">
        <v>25</v>
      </c>
      <c r="M28" s="13"/>
      <c r="N28" s="13"/>
      <c r="O28" s="20">
        <f t="shared" si="9"/>
        <v>17.27</v>
      </c>
      <c r="P28" s="13"/>
      <c r="Q28" s="13">
        <v>17.27</v>
      </c>
      <c r="R28" s="13"/>
      <c r="S28" s="13"/>
      <c r="T28" s="20">
        <f t="shared" si="10"/>
        <v>7.73</v>
      </c>
      <c r="U28" s="20">
        <f t="shared" si="11"/>
        <v>0</v>
      </c>
      <c r="V28" s="20">
        <f t="shared" si="12"/>
        <v>7.73</v>
      </c>
      <c r="W28" s="20">
        <f t="shared" si="13"/>
        <v>0</v>
      </c>
      <c r="X28" s="20">
        <f t="shared" si="14"/>
        <v>0</v>
      </c>
      <c r="Y28" s="32">
        <v>1</v>
      </c>
    </row>
    <row r="29" s="3" customFormat="1" ht="117" customHeight="1" spans="1:25">
      <c r="A29" s="18" t="s">
        <v>25</v>
      </c>
      <c r="B29" s="18" t="s">
        <v>26</v>
      </c>
      <c r="C29" s="21">
        <v>19</v>
      </c>
      <c r="D29" s="20" t="s">
        <v>101</v>
      </c>
      <c r="E29" s="22" t="s">
        <v>28</v>
      </c>
      <c r="F29" s="20" t="s">
        <v>34</v>
      </c>
      <c r="G29" s="22" t="s">
        <v>35</v>
      </c>
      <c r="H29" s="24" t="s">
        <v>102</v>
      </c>
      <c r="I29" s="20" t="s">
        <v>103</v>
      </c>
      <c r="J29" s="20">
        <f t="shared" si="8"/>
        <v>92</v>
      </c>
      <c r="K29" s="13">
        <v>90</v>
      </c>
      <c r="L29" s="13">
        <v>2</v>
      </c>
      <c r="M29" s="13"/>
      <c r="N29" s="13"/>
      <c r="O29" s="20">
        <f t="shared" si="9"/>
        <v>87.99</v>
      </c>
      <c r="P29" s="13">
        <v>87.99</v>
      </c>
      <c r="Q29" s="13"/>
      <c r="R29" s="13"/>
      <c r="S29" s="13"/>
      <c r="T29" s="20">
        <f t="shared" si="10"/>
        <v>4.01000000000001</v>
      </c>
      <c r="U29" s="20">
        <f t="shared" si="11"/>
        <v>2.01000000000001</v>
      </c>
      <c r="V29" s="20">
        <f t="shared" si="12"/>
        <v>2</v>
      </c>
      <c r="W29" s="20">
        <f t="shared" si="13"/>
        <v>0</v>
      </c>
      <c r="X29" s="20">
        <f t="shared" si="14"/>
        <v>0</v>
      </c>
      <c r="Y29" s="32">
        <v>1</v>
      </c>
    </row>
    <row r="30" s="3" customFormat="1" ht="83" customHeight="1" spans="1:25">
      <c r="A30" s="18" t="s">
        <v>25</v>
      </c>
      <c r="B30" s="18" t="s">
        <v>26</v>
      </c>
      <c r="C30" s="21">
        <v>20</v>
      </c>
      <c r="D30" s="20" t="s">
        <v>104</v>
      </c>
      <c r="E30" s="18" t="s">
        <v>89</v>
      </c>
      <c r="F30" s="20" t="s">
        <v>34</v>
      </c>
      <c r="G30" s="22" t="s">
        <v>105</v>
      </c>
      <c r="H30" s="20" t="s">
        <v>106</v>
      </c>
      <c r="I30" s="20" t="s">
        <v>107</v>
      </c>
      <c r="J30" s="20">
        <f t="shared" si="8"/>
        <v>60</v>
      </c>
      <c r="K30" s="13"/>
      <c r="L30" s="13">
        <v>60</v>
      </c>
      <c r="M30" s="13"/>
      <c r="N30" s="13"/>
      <c r="O30" s="20">
        <f t="shared" si="9"/>
        <v>48.61</v>
      </c>
      <c r="P30" s="13"/>
      <c r="Q30" s="13">
        <v>48.61</v>
      </c>
      <c r="R30" s="13"/>
      <c r="S30" s="13"/>
      <c r="T30" s="20">
        <f t="shared" si="10"/>
        <v>11.39</v>
      </c>
      <c r="U30" s="20">
        <f t="shared" si="11"/>
        <v>0</v>
      </c>
      <c r="V30" s="20">
        <f t="shared" si="12"/>
        <v>11.39</v>
      </c>
      <c r="W30" s="20">
        <f t="shared" si="13"/>
        <v>0</v>
      </c>
      <c r="X30" s="20">
        <f t="shared" si="14"/>
        <v>0</v>
      </c>
      <c r="Y30" s="32">
        <v>1</v>
      </c>
    </row>
    <row r="31" s="3" customFormat="1" ht="408" customHeight="1" spans="1:25">
      <c r="A31" s="18" t="s">
        <v>25</v>
      </c>
      <c r="B31" s="18" t="s">
        <v>26</v>
      </c>
      <c r="C31" s="21">
        <v>21</v>
      </c>
      <c r="D31" s="20" t="s">
        <v>108</v>
      </c>
      <c r="E31" s="18" t="s">
        <v>89</v>
      </c>
      <c r="F31" s="20"/>
      <c r="G31" s="20" t="s">
        <v>109</v>
      </c>
      <c r="H31" s="24" t="s">
        <v>110</v>
      </c>
      <c r="I31" s="20" t="s">
        <v>111</v>
      </c>
      <c r="J31" s="20">
        <f t="shared" si="8"/>
        <v>200</v>
      </c>
      <c r="K31" s="13"/>
      <c r="L31" s="13">
        <v>200</v>
      </c>
      <c r="M31" s="13"/>
      <c r="N31" s="13"/>
      <c r="O31" s="20">
        <f t="shared" si="9"/>
        <v>200</v>
      </c>
      <c r="P31" s="13"/>
      <c r="Q31" s="13">
        <v>200</v>
      </c>
      <c r="R31" s="13"/>
      <c r="S31" s="13"/>
      <c r="T31" s="20">
        <f t="shared" si="10"/>
        <v>0</v>
      </c>
      <c r="U31" s="20">
        <f t="shared" si="11"/>
        <v>0</v>
      </c>
      <c r="V31" s="20">
        <f t="shared" si="12"/>
        <v>0</v>
      </c>
      <c r="W31" s="20">
        <f t="shared" si="13"/>
        <v>0</v>
      </c>
      <c r="X31" s="20">
        <f t="shared" si="14"/>
        <v>0</v>
      </c>
      <c r="Y31" s="32">
        <v>1</v>
      </c>
    </row>
    <row r="32" s="3" customFormat="1" ht="80" customHeight="1" spans="1:25">
      <c r="A32" s="18" t="s">
        <v>25</v>
      </c>
      <c r="B32" s="18" t="s">
        <v>26</v>
      </c>
      <c r="C32" s="21">
        <v>22</v>
      </c>
      <c r="D32" s="20" t="s">
        <v>112</v>
      </c>
      <c r="E32" s="22" t="s">
        <v>28</v>
      </c>
      <c r="F32" s="20" t="s">
        <v>34</v>
      </c>
      <c r="G32" s="22" t="s">
        <v>34</v>
      </c>
      <c r="H32" s="20" t="s">
        <v>113</v>
      </c>
      <c r="I32" s="20" t="s">
        <v>114</v>
      </c>
      <c r="J32" s="20">
        <f t="shared" si="8"/>
        <v>45</v>
      </c>
      <c r="K32" s="13"/>
      <c r="L32" s="13"/>
      <c r="M32" s="13">
        <v>45</v>
      </c>
      <c r="N32" s="13"/>
      <c r="O32" s="20">
        <f t="shared" si="9"/>
        <v>42.74</v>
      </c>
      <c r="P32" s="13"/>
      <c r="Q32" s="13"/>
      <c r="R32" s="13">
        <v>42.74</v>
      </c>
      <c r="S32" s="13"/>
      <c r="T32" s="20">
        <f t="shared" si="10"/>
        <v>2.26</v>
      </c>
      <c r="U32" s="20">
        <f t="shared" si="11"/>
        <v>0</v>
      </c>
      <c r="V32" s="20">
        <f t="shared" si="12"/>
        <v>0</v>
      </c>
      <c r="W32" s="20">
        <f t="shared" si="13"/>
        <v>2.26</v>
      </c>
      <c r="X32" s="20">
        <f t="shared" si="14"/>
        <v>0</v>
      </c>
      <c r="Y32" s="32">
        <v>1</v>
      </c>
    </row>
    <row r="33" s="3" customFormat="1" ht="106" customHeight="1" spans="1:25">
      <c r="A33" s="18" t="s">
        <v>25</v>
      </c>
      <c r="B33" s="18" t="s">
        <v>26</v>
      </c>
      <c r="C33" s="21">
        <v>23</v>
      </c>
      <c r="D33" s="20" t="s">
        <v>115</v>
      </c>
      <c r="E33" s="22" t="s">
        <v>28</v>
      </c>
      <c r="F33" s="20" t="s">
        <v>29</v>
      </c>
      <c r="G33" s="22" t="s">
        <v>30</v>
      </c>
      <c r="H33" s="23" t="s">
        <v>116</v>
      </c>
      <c r="I33" s="23" t="s">
        <v>117</v>
      </c>
      <c r="J33" s="20">
        <f t="shared" si="8"/>
        <v>52</v>
      </c>
      <c r="K33" s="13"/>
      <c r="L33" s="13"/>
      <c r="M33" s="13">
        <v>52</v>
      </c>
      <c r="N33" s="13"/>
      <c r="O33" s="20">
        <f t="shared" si="9"/>
        <v>50.78</v>
      </c>
      <c r="P33" s="13"/>
      <c r="Q33" s="13"/>
      <c r="R33" s="13">
        <v>50.78</v>
      </c>
      <c r="S33" s="13"/>
      <c r="T33" s="20">
        <f t="shared" si="10"/>
        <v>1.22</v>
      </c>
      <c r="U33" s="20">
        <f t="shared" si="11"/>
        <v>0</v>
      </c>
      <c r="V33" s="20">
        <f t="shared" si="12"/>
        <v>0</v>
      </c>
      <c r="W33" s="20">
        <f t="shared" si="13"/>
        <v>1.22</v>
      </c>
      <c r="X33" s="20">
        <f t="shared" si="14"/>
        <v>0</v>
      </c>
      <c r="Y33" s="32">
        <v>1</v>
      </c>
    </row>
    <row r="34" s="3" customFormat="1" ht="67" customHeight="1" spans="1:25">
      <c r="A34" s="18" t="s">
        <v>25</v>
      </c>
      <c r="B34" s="18" t="s">
        <v>26</v>
      </c>
      <c r="C34" s="21">
        <v>24</v>
      </c>
      <c r="D34" s="20" t="s">
        <v>118</v>
      </c>
      <c r="E34" s="22" t="s">
        <v>28</v>
      </c>
      <c r="F34" s="20" t="s">
        <v>109</v>
      </c>
      <c r="G34" s="22" t="s">
        <v>119</v>
      </c>
      <c r="H34" s="23" t="s">
        <v>120</v>
      </c>
      <c r="I34" s="23" t="s">
        <v>121</v>
      </c>
      <c r="J34" s="20">
        <f t="shared" si="8"/>
        <v>45</v>
      </c>
      <c r="K34" s="13"/>
      <c r="L34" s="13"/>
      <c r="M34" s="13">
        <v>45</v>
      </c>
      <c r="N34" s="13"/>
      <c r="O34" s="20">
        <f t="shared" si="9"/>
        <v>43.71</v>
      </c>
      <c r="P34" s="13"/>
      <c r="Q34" s="13"/>
      <c r="R34" s="13">
        <v>43.71</v>
      </c>
      <c r="S34" s="13"/>
      <c r="T34" s="20">
        <f t="shared" si="10"/>
        <v>1.29</v>
      </c>
      <c r="U34" s="20">
        <f t="shared" si="11"/>
        <v>0</v>
      </c>
      <c r="V34" s="20">
        <f t="shared" si="12"/>
        <v>0</v>
      </c>
      <c r="W34" s="20">
        <f t="shared" si="13"/>
        <v>1.29</v>
      </c>
      <c r="X34" s="20">
        <f t="shared" si="14"/>
        <v>0</v>
      </c>
      <c r="Y34" s="32">
        <v>1</v>
      </c>
    </row>
    <row r="35" s="3" customFormat="1" ht="76" customHeight="1" spans="1:25">
      <c r="A35" s="18" t="s">
        <v>25</v>
      </c>
      <c r="B35" s="18" t="s">
        <v>26</v>
      </c>
      <c r="C35" s="21">
        <v>25</v>
      </c>
      <c r="D35" s="20" t="s">
        <v>122</v>
      </c>
      <c r="E35" s="22" t="s">
        <v>123</v>
      </c>
      <c r="F35" s="20" t="s">
        <v>59</v>
      </c>
      <c r="G35" s="22" t="s">
        <v>26</v>
      </c>
      <c r="H35" s="20" t="s">
        <v>124</v>
      </c>
      <c r="I35" s="20" t="s">
        <v>125</v>
      </c>
      <c r="J35" s="20">
        <f t="shared" si="8"/>
        <v>155</v>
      </c>
      <c r="K35" s="13"/>
      <c r="L35" s="13"/>
      <c r="M35" s="13"/>
      <c r="N35" s="13">
        <v>155</v>
      </c>
      <c r="O35" s="20">
        <f t="shared" si="9"/>
        <v>155</v>
      </c>
      <c r="P35" s="13"/>
      <c r="Q35" s="13"/>
      <c r="R35" s="13"/>
      <c r="S35" s="13">
        <v>155</v>
      </c>
      <c r="T35" s="20">
        <f t="shared" si="10"/>
        <v>0</v>
      </c>
      <c r="U35" s="20">
        <f t="shared" si="11"/>
        <v>0</v>
      </c>
      <c r="V35" s="20">
        <f t="shared" si="12"/>
        <v>0</v>
      </c>
      <c r="W35" s="20">
        <f t="shared" si="13"/>
        <v>0</v>
      </c>
      <c r="X35" s="20">
        <f t="shared" si="14"/>
        <v>0</v>
      </c>
      <c r="Y35" s="32">
        <v>1</v>
      </c>
    </row>
    <row r="36" s="3" customFormat="1" ht="56" customHeight="1" spans="1:25">
      <c r="A36" s="18" t="s">
        <v>25</v>
      </c>
      <c r="B36" s="18" t="s">
        <v>26</v>
      </c>
      <c r="C36" s="21">
        <v>26</v>
      </c>
      <c r="D36" s="16" t="s">
        <v>126</v>
      </c>
      <c r="E36" s="25" t="s">
        <v>123</v>
      </c>
      <c r="F36" s="16" t="s">
        <v>59</v>
      </c>
      <c r="G36" s="25" t="s">
        <v>26</v>
      </c>
      <c r="H36" s="16" t="s">
        <v>127</v>
      </c>
      <c r="I36" s="16" t="s">
        <v>128</v>
      </c>
      <c r="J36" s="16">
        <f t="shared" si="8"/>
        <v>33.58</v>
      </c>
      <c r="K36" s="31"/>
      <c r="L36" s="31"/>
      <c r="M36" s="31"/>
      <c r="N36" s="31">
        <v>33.58</v>
      </c>
      <c r="O36" s="16">
        <f t="shared" si="9"/>
        <v>33.58</v>
      </c>
      <c r="P36" s="31"/>
      <c r="Q36" s="31"/>
      <c r="R36" s="31"/>
      <c r="S36" s="31">
        <v>33.58</v>
      </c>
      <c r="T36" s="16">
        <f t="shared" si="10"/>
        <v>0</v>
      </c>
      <c r="U36" s="16">
        <f t="shared" si="11"/>
        <v>0</v>
      </c>
      <c r="V36" s="16">
        <f t="shared" si="12"/>
        <v>0</v>
      </c>
      <c r="W36" s="16">
        <f t="shared" si="13"/>
        <v>0</v>
      </c>
      <c r="X36" s="16">
        <f t="shared" si="14"/>
        <v>0</v>
      </c>
      <c r="Y36" s="32">
        <v>1</v>
      </c>
    </row>
    <row r="37" ht="60" customHeight="1" spans="1:25">
      <c r="A37" s="18" t="s">
        <v>25</v>
      </c>
      <c r="B37" s="18" t="s">
        <v>26</v>
      </c>
      <c r="C37" s="21">
        <v>27</v>
      </c>
      <c r="D37" s="20" t="s">
        <v>129</v>
      </c>
      <c r="E37" s="18" t="s">
        <v>89</v>
      </c>
      <c r="F37" s="26" t="s">
        <v>109</v>
      </c>
      <c r="G37" s="22" t="s">
        <v>26</v>
      </c>
      <c r="H37" s="27" t="s">
        <v>130</v>
      </c>
      <c r="I37" s="27" t="s">
        <v>131</v>
      </c>
      <c r="J37" s="20">
        <f t="shared" si="8"/>
        <v>82.31</v>
      </c>
      <c r="K37" s="26"/>
      <c r="L37" s="26">
        <v>82.31</v>
      </c>
      <c r="M37" s="26"/>
      <c r="N37" s="26"/>
      <c r="O37" s="20">
        <f t="shared" si="9"/>
        <v>0</v>
      </c>
      <c r="P37" s="26"/>
      <c r="Q37" s="26">
        <v>0</v>
      </c>
      <c r="R37" s="26"/>
      <c r="S37" s="26"/>
      <c r="T37" s="20">
        <f t="shared" si="10"/>
        <v>82.31</v>
      </c>
      <c r="U37" s="26"/>
      <c r="V37" s="26">
        <v>100</v>
      </c>
      <c r="W37" s="26"/>
      <c r="X37" s="26"/>
      <c r="Y37" s="26">
        <v>0</v>
      </c>
    </row>
  </sheetData>
  <autoFilter ref="C9:X37">
    <extLst/>
  </autoFilter>
  <mergeCells count="16">
    <mergeCell ref="A2:Y2"/>
    <mergeCell ref="A5:K5"/>
    <mergeCell ref="A6:K6"/>
    <mergeCell ref="J8:N8"/>
    <mergeCell ref="O8:S8"/>
    <mergeCell ref="T8:X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Y8:Y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2022年财政衔接资金项目台账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zhh</cp:lastModifiedBy>
  <dcterms:created xsi:type="dcterms:W3CDTF">2019-02-19T08:50:00Z</dcterms:created>
  <cp:lastPrinted>2020-11-09T01:06:00Z</cp:lastPrinted>
  <dcterms:modified xsi:type="dcterms:W3CDTF">2023-01-06T02:46:04Z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ubyTemplateID" linkTarget="0">
    <vt:lpwstr>11</vt:lpwstr>
  </property>
  <property fmtid="{D5CDD505-2E9C-101B-9397-08002B2CF9AE}" pid="4" name="ICV">
    <vt:lpwstr>F4BDEB05DCFF4611B575521FEE6A924A</vt:lpwstr>
  </property>
</Properties>
</file>